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4"/>
  <workbookPr defaultThemeVersion="124226"/>
  <mc:AlternateContent xmlns:mc="http://schemas.openxmlformats.org/markup-compatibility/2006">
    <mc:Choice Requires="x15">
      <x15ac:absPath xmlns:x15ac="http://schemas.microsoft.com/office/spreadsheetml/2010/11/ac" url="/Users/jamimattox/Desktop/2022-2023/"/>
    </mc:Choice>
  </mc:AlternateContent>
  <xr:revisionPtr revIDLastSave="0" documentId="8_{64C9AED0-73E2-B241-B7B9-E9FE178DF848}" xr6:coauthVersionLast="47" xr6:coauthVersionMax="47" xr10:uidLastSave="{00000000-0000-0000-0000-000000000000}"/>
  <bookViews>
    <workbookView xWindow="0" yWindow="500" windowWidth="19420" windowHeight="11620" xr2:uid="{00000000-000D-0000-FFFF-FFFF00000000}"/>
  </bookViews>
  <sheets>
    <sheet name="ENVR-NRES" sheetId="3" r:id="rId1"/>
    <sheet name="GRAD CHECK" sheetId="5" r:id="rId2"/>
    <sheet name="ADVISOR'S NOTES" sheetId="1" r:id="rId3"/>
  </sheets>
  <definedNames>
    <definedName name="_xlnm.Print_Area" localSheetId="0">'ENVR-NRES'!$A$1:$AI$44</definedName>
    <definedName name="_xlnm.Print_Area" localSheetId="1">'GRAD CHECK'!$A$1:$I$46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4" i="3" l="1"/>
  <c r="Q23" i="3"/>
  <c r="Q22" i="3"/>
  <c r="Q21" i="3"/>
  <c r="Q20" i="3"/>
  <c r="G16" i="3"/>
  <c r="F16" i="3"/>
  <c r="E16" i="3"/>
  <c r="AF37" i="3"/>
  <c r="AE37" i="3"/>
  <c r="AD37" i="3"/>
  <c r="AF19" i="3" l="1"/>
  <c r="AE19" i="3"/>
  <c r="AD19" i="3"/>
  <c r="AF18" i="3"/>
  <c r="AE18" i="3"/>
  <c r="AD18" i="3"/>
  <c r="AF10" i="3"/>
  <c r="AE10" i="3"/>
  <c r="AD10" i="3"/>
  <c r="AF9" i="3"/>
  <c r="AE9" i="3"/>
  <c r="AD9" i="3"/>
  <c r="E30" i="3" l="1"/>
  <c r="F30" i="3"/>
  <c r="G30" i="3"/>
  <c r="M30" i="3"/>
  <c r="N30" i="3"/>
  <c r="O30" i="3"/>
  <c r="E31" i="3"/>
  <c r="F31" i="3"/>
  <c r="G31" i="3"/>
  <c r="M31" i="3"/>
  <c r="N31" i="3"/>
  <c r="O31" i="3"/>
  <c r="E32" i="3"/>
  <c r="F32" i="3"/>
  <c r="G32" i="3"/>
  <c r="M32" i="3"/>
  <c r="N32" i="3"/>
  <c r="O32" i="3"/>
  <c r="E33" i="3"/>
  <c r="F33" i="3"/>
  <c r="G33" i="3"/>
  <c r="M33" i="3"/>
  <c r="N33" i="3"/>
  <c r="O33" i="3"/>
  <c r="E34" i="3"/>
  <c r="F34" i="3"/>
  <c r="G34" i="3"/>
  <c r="M34" i="3"/>
  <c r="N34" i="3"/>
  <c r="O34" i="3"/>
  <c r="E35" i="3"/>
  <c r="F35" i="3"/>
  <c r="G35" i="3"/>
  <c r="M35" i="3"/>
  <c r="N35" i="3"/>
  <c r="O35" i="3"/>
  <c r="E36" i="3"/>
  <c r="F36" i="3"/>
  <c r="G36" i="3"/>
  <c r="M36" i="3"/>
  <c r="N36" i="3"/>
  <c r="O36" i="3"/>
  <c r="E37" i="3"/>
  <c r="F37" i="3"/>
  <c r="G37" i="3"/>
  <c r="M37" i="3"/>
  <c r="N37" i="3"/>
  <c r="O37" i="3"/>
  <c r="E38" i="3"/>
  <c r="F38" i="3"/>
  <c r="G38" i="3"/>
  <c r="M38" i="3"/>
  <c r="N38" i="3"/>
  <c r="O38" i="3"/>
  <c r="E39" i="3"/>
  <c r="F39" i="3"/>
  <c r="G39" i="3"/>
  <c r="M39" i="3"/>
  <c r="N39" i="3"/>
  <c r="O39" i="3"/>
  <c r="E40" i="3"/>
  <c r="F40" i="3"/>
  <c r="G40" i="3"/>
  <c r="M40" i="3"/>
  <c r="N40" i="3"/>
  <c r="O40" i="3"/>
  <c r="E41" i="3"/>
  <c r="F41" i="3"/>
  <c r="G41" i="3"/>
  <c r="M41" i="3"/>
  <c r="N41" i="3"/>
  <c r="O41" i="3"/>
  <c r="E42" i="3"/>
  <c r="F42" i="3"/>
  <c r="G42" i="3"/>
  <c r="M42" i="3"/>
  <c r="N42" i="3"/>
  <c r="O42" i="3"/>
  <c r="E43" i="3"/>
  <c r="F43" i="3"/>
  <c r="G43" i="3"/>
  <c r="M43" i="3"/>
  <c r="N43" i="3"/>
  <c r="O43" i="3"/>
  <c r="E44" i="3"/>
  <c r="F44" i="3"/>
  <c r="G44" i="3"/>
  <c r="M44" i="3"/>
  <c r="N44" i="3"/>
  <c r="O44" i="3"/>
  <c r="AF36" i="3" l="1"/>
  <c r="AE36" i="3"/>
  <c r="AD36" i="3"/>
  <c r="AF35" i="3"/>
  <c r="AE35" i="3"/>
  <c r="AD35" i="3"/>
  <c r="AF34" i="3"/>
  <c r="AE34" i="3"/>
  <c r="AD34" i="3"/>
  <c r="AF33" i="3"/>
  <c r="AE33" i="3"/>
  <c r="AD33" i="3"/>
  <c r="AF32" i="3"/>
  <c r="AE32" i="3"/>
  <c r="AD32" i="3"/>
  <c r="V11" i="3" l="1"/>
  <c r="U11" i="3"/>
  <c r="T11" i="3"/>
  <c r="T10" i="3"/>
  <c r="U10" i="3"/>
  <c r="V10" i="3"/>
  <c r="AF20" i="3"/>
  <c r="AE20" i="3"/>
  <c r="AD20" i="3"/>
  <c r="V9" i="3"/>
  <c r="U9" i="3"/>
  <c r="T9" i="3"/>
  <c r="AF15" i="3"/>
  <c r="AE15" i="3"/>
  <c r="AD15" i="3"/>
  <c r="V12" i="3"/>
  <c r="U12" i="3"/>
  <c r="T12" i="3"/>
  <c r="G19" i="3"/>
  <c r="F19" i="3"/>
  <c r="E19" i="3"/>
  <c r="G20" i="3"/>
  <c r="F20" i="3"/>
  <c r="E20" i="3"/>
  <c r="G14" i="3"/>
  <c r="F14" i="3"/>
  <c r="E14" i="3"/>
  <c r="E10" i="5" l="1"/>
  <c r="B16" i="5" l="1"/>
  <c r="E13" i="5"/>
  <c r="B10" i="5"/>
  <c r="B7" i="5"/>
  <c r="AD12" i="3" l="1"/>
  <c r="AE12" i="3"/>
  <c r="AF12" i="3"/>
  <c r="AD11" i="3"/>
  <c r="AE11" i="3"/>
  <c r="AF11" i="3"/>
  <c r="AF13" i="3" l="1"/>
  <c r="AE13" i="3"/>
  <c r="AD13" i="3"/>
  <c r="O29" i="3" l="1"/>
  <c r="N29" i="3"/>
  <c r="M29" i="3"/>
  <c r="G29" i="3"/>
  <c r="F29" i="3"/>
  <c r="E29" i="3"/>
  <c r="G22" i="3"/>
  <c r="F22" i="3"/>
  <c r="E22" i="3"/>
  <c r="G21" i="3"/>
  <c r="F21" i="3"/>
  <c r="E21" i="3"/>
  <c r="G18" i="3"/>
  <c r="F18" i="3"/>
  <c r="E18" i="3"/>
  <c r="G17" i="3"/>
  <c r="F17" i="3"/>
  <c r="E17" i="3"/>
  <c r="G15" i="3"/>
  <c r="F15" i="3"/>
  <c r="E15" i="3"/>
  <c r="G13" i="3"/>
  <c r="F13" i="3"/>
  <c r="E13" i="3"/>
  <c r="G12" i="3"/>
  <c r="F12" i="3"/>
  <c r="E12" i="3"/>
  <c r="AF21" i="3"/>
  <c r="AE21" i="3"/>
  <c r="AD21" i="3"/>
  <c r="V13" i="3"/>
  <c r="U13" i="3"/>
  <c r="T13" i="3"/>
  <c r="AF14" i="3"/>
  <c r="AE14" i="3"/>
  <c r="AD14" i="3"/>
  <c r="AF17" i="3"/>
  <c r="AE17" i="3"/>
  <c r="AD17" i="3"/>
  <c r="G11" i="3"/>
  <c r="F11" i="3"/>
  <c r="E11" i="3"/>
  <c r="AF8" i="3"/>
  <c r="AE8" i="3"/>
  <c r="AD8" i="3"/>
  <c r="G10" i="3"/>
  <c r="F10" i="3"/>
  <c r="E10" i="3"/>
  <c r="AF16" i="3"/>
  <c r="AE16" i="3"/>
  <c r="AD16" i="3"/>
  <c r="V8" i="3"/>
  <c r="U8" i="3"/>
  <c r="T8" i="3"/>
  <c r="G9" i="3"/>
  <c r="F9" i="3"/>
  <c r="E9" i="3"/>
  <c r="AF7" i="3"/>
  <c r="AE7" i="3"/>
  <c r="AD7" i="3"/>
  <c r="G8" i="3"/>
  <c r="F8" i="3"/>
  <c r="E8" i="3"/>
  <c r="V7" i="3"/>
  <c r="U7" i="3"/>
  <c r="T7" i="3"/>
  <c r="G7" i="3"/>
  <c r="F7" i="3"/>
  <c r="E7" i="3"/>
  <c r="E16" i="5" l="1"/>
  <c r="C20" i="5"/>
  <c r="F20" i="5"/>
  <c r="Q25" i="3"/>
  <c r="F21" i="5" l="1"/>
  <c r="E1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Hood, Patty</author>
    <author>Windows User</author>
    <author>Tiers</author>
  </authors>
  <commentList>
    <comment ref="C7" authorId="0" shapeId="0" xr:uid="{00000000-0006-0000-0000-000001000000}">
      <text>
        <r>
          <rPr>
            <sz val="9"/>
            <color indexed="81"/>
            <rFont val="Tahoma"/>
            <family val="2"/>
          </rPr>
          <t>or 1313</t>
        </r>
      </text>
    </comment>
    <comment ref="C8" authorId="0" shapeId="0" xr:uid="{00000000-0006-0000-0000-000002000000}">
      <text>
        <r>
          <rPr>
            <sz val="9"/>
            <color indexed="81"/>
            <rFont val="Tahoma"/>
            <family val="2"/>
          </rPr>
          <t xml:space="preserve">or 1413 or 3323
</t>
        </r>
      </text>
    </comment>
    <comment ref="C9" authorId="1" shapeId="0" xr:uid="{00000000-0006-0000-0000-000003000000}">
      <text>
        <r>
          <rPr>
            <sz val="9"/>
            <color indexed="81"/>
            <rFont val="Tahoma"/>
            <family val="2"/>
          </rPr>
          <t>or 1483 or 1493</t>
        </r>
      </text>
    </comment>
    <comment ref="AC9" authorId="1" shapeId="0" xr:uid="{12CAA7DB-8D4D-4E90-8076-F4042C6C7BFD}">
      <text>
        <r>
          <rPr>
            <sz val="9"/>
            <color indexed="81"/>
            <rFont val="Tahoma"/>
            <family val="2"/>
          </rPr>
          <t>or GEOG 2344 or 4203</t>
        </r>
      </text>
    </comment>
    <comment ref="S10" authorId="2" shapeId="0" xr:uid="{00000000-0006-0000-0000-00000D000000}">
      <text>
        <r>
          <rPr>
            <sz val="9"/>
            <color indexed="81"/>
            <rFont val="Tahoma"/>
            <family val="2"/>
          </rPr>
          <t>or BCOM 3113
or ENGL 3323</t>
        </r>
      </text>
    </comment>
    <comment ref="S11" authorId="1" shapeId="0" xr:uid="{00000000-0006-0000-0000-00000B000000}">
      <text>
        <r>
          <rPr>
            <sz val="9"/>
            <color indexed="81"/>
            <rFont val="Tahoma"/>
            <family val="2"/>
          </rPr>
          <t>or 1813</t>
        </r>
      </text>
    </comment>
    <comment ref="S12" authorId="2" shapeId="0" xr:uid="{00000000-0006-0000-0000-000006000000}">
      <text>
        <r>
          <rPr>
            <sz val="9"/>
            <color indexed="81"/>
            <rFont val="Tahoma"/>
            <family val="2"/>
          </rPr>
          <t>or 1215</t>
        </r>
      </text>
    </comment>
    <comment ref="S13" authorId="2" shapeId="0" xr:uid="{00000000-0006-0000-0000-000007000000}">
      <text>
        <r>
          <rPr>
            <sz val="9"/>
            <color indexed="81"/>
            <rFont val="Tahoma"/>
            <family val="2"/>
          </rPr>
          <t>or 1225</t>
        </r>
      </text>
    </comment>
    <comment ref="AC14" authorId="1" shapeId="0" xr:uid="{00000000-0006-0000-0000-000008000000}">
      <text>
        <r>
          <rPr>
            <sz val="9"/>
            <color indexed="81"/>
            <rFont val="Tahoma"/>
            <family val="2"/>
          </rPr>
          <t>or AGEC 3723
or POLS 4363
or SOC 4433</t>
        </r>
      </text>
    </comment>
    <comment ref="C15" authorId="3" shapeId="0" xr:uid="{31C6B42F-D166-46B7-BCEF-0FCA3AA6E90D}">
      <text>
        <r>
          <rPr>
            <sz val="9"/>
            <color indexed="81"/>
            <rFont val="Tahoma"/>
            <family val="2"/>
          </rPr>
          <t>and 1111
or BIOL 1114</t>
        </r>
      </text>
    </comment>
    <comment ref="AC15" authorId="1" shapeId="0" xr:uid="{00000000-0006-0000-0000-000004000000}">
      <text>
        <r>
          <rPr>
            <sz val="9"/>
            <color indexed="81"/>
            <rFont val="Tahoma"/>
            <family val="2"/>
          </rPr>
          <t>or BIOC 2344</t>
        </r>
      </text>
    </comment>
    <comment ref="C16" authorId="3" shapeId="0" xr:uid="{B68C3EE3-1AAA-4F16-82A4-631C3D84DA20}">
      <text>
        <r>
          <rPr>
            <sz val="9"/>
            <color indexed="81"/>
            <rFont val="Tahoma"/>
            <family val="2"/>
          </rPr>
          <t>and 1113
or BIOL 1114</t>
        </r>
      </text>
    </comment>
    <comment ref="C18" authorId="1" shapeId="0" xr:uid="{00000000-0006-0000-0000-00000C000000}">
      <text>
        <r>
          <rPr>
            <sz val="9"/>
            <color indexed="81"/>
            <rFont val="Tahoma"/>
            <family val="2"/>
          </rPr>
          <t>or AGCM 3203</t>
        </r>
      </text>
    </comment>
    <comment ref="C19" authorId="1" shapeId="0" xr:uid="{00000000-0006-0000-0000-00000E000000}">
      <text>
        <r>
          <rPr>
            <sz val="9"/>
            <color indexed="81"/>
            <rFont val="Tahoma"/>
            <family val="2"/>
          </rPr>
          <t>course designated
A, H, N, or S</t>
        </r>
      </text>
    </comment>
    <comment ref="C20" authorId="1" shapeId="0" xr:uid="{00000000-0006-0000-0000-000010000000}">
      <text>
        <r>
          <rPr>
            <sz val="9"/>
            <color indexed="81"/>
            <rFont val="Tahoma"/>
            <family val="2"/>
          </rPr>
          <t>course designated
A, H, N, or S</t>
        </r>
      </text>
    </comment>
  </commentList>
</comments>
</file>

<file path=xl/sharedStrings.xml><?xml version="1.0" encoding="utf-8"?>
<sst xmlns="http://schemas.openxmlformats.org/spreadsheetml/2006/main" count="122" uniqueCount="83">
  <si>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</si>
  <si>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</si>
  <si>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</si>
  <si>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</si>
  <si>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</si>
  <si>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</si>
  <si>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</si>
  <si>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</si>
  <si>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</si>
  <si>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</si>
  <si>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</si>
  <si>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</si>
  <si>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</si>
  <si>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</si>
  <si>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</si>
  <si>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</si>
  <si>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</si>
  <si>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</si>
  <si>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</si>
  <si>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</si>
  <si>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</si>
  <si>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</si>
  <si>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</si>
  <si>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</si>
  <si>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</si>
  <si>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</si>
  <si>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</si>
  <si>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</si>
  <si>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</si>
  <si>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</si>
  <si>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</si>
  <si>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SOIL</t>
  </si>
  <si>
    <t>STAT</t>
  </si>
  <si>
    <t>(H)</t>
  </si>
  <si>
    <t>BIOL</t>
  </si>
  <si>
    <t>CHEM</t>
  </si>
  <si>
    <t>ENVR</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</si>
  <si>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</si>
  <si>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</si>
  <si>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</si>
  <si>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</si>
  <si>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</si>
  <si>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</si>
  <si>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</si>
  <si>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</si>
  <si>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</si>
  <si>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</si>
  <si>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</si>
  <si>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</si>
  <si>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</si>
  <si>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PHYS</t>
  </si>
  <si>
    <t>Elective Hours:</t>
  </si>
  <si>
    <t>Total Hours to Date:</t>
  </si>
  <si>
    <t>(hrs. = current courses + deficiencies)</t>
  </si>
  <si>
    <t>APPROVED BY:</t>
  </si>
  <si>
    <t>(D)</t>
  </si>
  <si>
    <t>NREM</t>
  </si>
  <si>
    <t>LNAME, FNAME</t>
  </si>
  <si>
    <t>ADVISOR</t>
  </si>
  <si>
    <t>(N)</t>
  </si>
  <si>
    <t>GENED</t>
  </si>
  <si>
    <t>AGCM</t>
  </si>
  <si>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</si>
  <si>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</si>
  <si>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 xml:space="preserve">PBIO </t>
  </si>
  <si>
    <t>ENVR-NRES</t>
  </si>
  <si>
    <t>EARNED U/D HOURS (40)</t>
  </si>
  <si>
    <t>GPA U/D HOURS</t>
  </si>
  <si>
    <t>FERGUSON COLLEGE OF AGRICULTURE</t>
  </si>
  <si>
    <t>Upper-Division GPA:</t>
  </si>
  <si>
    <t>Total  Upper-Div. Hours to Date:</t>
  </si>
  <si>
    <t>Total  Upper-Div. Points to Date:</t>
  </si>
  <si>
    <t xml:space="preserve">Upper-Div. hours &amp; points needed: </t>
  </si>
  <si>
    <r>
      <t>________________________________________________________________________</t>
    </r>
    <r>
      <rPr>
        <sz val="12"/>
        <rFont val="Times New Roman"/>
        <family val="1"/>
      </rPr>
      <t xml:space="preserve"> Advisor/Date Signed</t>
    </r>
  </si>
  <si>
    <t>Ag</t>
  </si>
  <si>
    <t>General Education Requirements:  40 Hours</t>
  </si>
  <si>
    <t>GEOL</t>
  </si>
  <si>
    <t>College/Dept. Requirements:  23 Hours</t>
  </si>
  <si>
    <t>Related Courses:  14 Hours</t>
  </si>
  <si>
    <t>Major Requirements:  61 Hours</t>
  </si>
  <si>
    <t>00000000</t>
  </si>
  <si>
    <t>2022-23</t>
  </si>
  <si>
    <t>SPCH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</si>
</sst>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6"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u/>
      <sz val="10"/>
      <color theme="10"/>
      <name val="Arial"/>
      <family val="2"/>
    </font>
    <font>
      <i/>
      <sz val="16"/>
      <name val="Arial"/>
      <family val="2"/>
    </font>
    <font>
      <sz val="10"/>
      <color rgb="FFFF0000"/>
      <name val="Arial"/>
      <family val="2"/>
    </font>
    <font>
      <b/>
      <sz val="16"/>
      <name val="Arial"/>
      <family val="2"/>
    </font>
    <font>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0">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top style="dotted">
        <color indexed="64"/>
      </top>
      <bottom/>
      <diagonal/>
    </border>
  </borders>
  <cellStyleXfs count="4">
    <xf numFmtId="0" fontId="0" fillId="0" borderId="0"/>
    <xf numFmtId="0" fontId="2" fillId="0" borderId="0"/>
    <xf numFmtId="0" fontId="11" fillId="0" borderId="0"/>
    <xf numFmtId="0" fontId="21" fillId="0" borderId="0" applyNumberFormat="0" applyFill="0" applyBorder="0" applyAlignment="0" applyProtection="0"/>
  </cellStyleXfs>
  <cellXfs count="177">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0" xfId="2"/>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xf numFmtId="0" fontId="2" fillId="0" borderId="2" xfId="2" applyFont="1" applyBorder="1" applyAlignment="1" applyProtection="1">
      <alignment horizontal="left"/>
      <protection locked="0" hidden="1"/>
    </xf>
    <xf numFmtId="0" fontId="11" fillId="0" borderId="0" xfId="2" applyFill="1" applyBorder="1" applyAlignment="1" applyProtection="1">
      <protection locked="0"/>
    </xf>
    <xf numFmtId="0" fontId="18" fillId="0" borderId="0" xfId="2" applyFont="1" applyBorder="1" applyAlignment="1" applyProtection="1">
      <protection hidden="1"/>
    </xf>
    <xf numFmtId="0" fontId="2" fillId="0" borderId="2" xfId="2" applyFont="1" applyBorder="1" applyAlignment="1" applyProtection="1">
      <alignment horizontal="left"/>
      <protection locked="0"/>
    </xf>
    <xf numFmtId="0" fontId="6" fillId="0" borderId="0" xfId="2" applyFont="1" applyBorder="1" applyProtection="1">
      <protection hidden="1"/>
    </xf>
    <xf numFmtId="0" fontId="6" fillId="0" borderId="0" xfId="2" applyFont="1" applyFill="1" applyBorder="1" applyAlignment="1" applyProtection="1">
      <protection hidden="1"/>
    </xf>
    <xf numFmtId="0" fontId="6" fillId="0" borderId="0" xfId="2" applyFont="1" applyBorder="1" applyAlignment="1" applyProtection="1">
      <alignment horizontal="left"/>
      <protection hidden="1"/>
    </xf>
    <xf numFmtId="0" fontId="11" fillId="0" borderId="0" xfId="2" applyBorder="1" applyAlignment="1" applyProtection="1">
      <alignment horizontal="center"/>
      <protection hidden="1"/>
    </xf>
    <xf numFmtId="0" fontId="2" fillId="0" borderId="11" xfId="2" applyFont="1" applyBorder="1" applyProtection="1">
      <protection locked="0" hidden="1"/>
    </xf>
    <xf numFmtId="0" fontId="2" fillId="0" borderId="12" xfId="2" applyFont="1" applyBorder="1" applyProtection="1">
      <protection locked="0" hidden="1"/>
    </xf>
    <xf numFmtId="0" fontId="2" fillId="0" borderId="13" xfId="2" applyFont="1" applyBorder="1" applyAlignment="1" applyProtection="1">
      <alignment horizontal="right"/>
      <protection locked="0"/>
    </xf>
    <xf numFmtId="0" fontId="11" fillId="0" borderId="14" xfId="2" applyBorder="1" applyProtection="1">
      <protection hidden="1"/>
    </xf>
    <xf numFmtId="0" fontId="11" fillId="0" borderId="15" xfId="2" applyBorder="1" applyProtection="1">
      <protection hidden="1"/>
    </xf>
    <xf numFmtId="0" fontId="11" fillId="0" borderId="16" xfId="2" applyBorder="1" applyProtection="1">
      <protection hidden="1"/>
    </xf>
    <xf numFmtId="0" fontId="11" fillId="2" borderId="17" xfId="2" applyFill="1" applyBorder="1" applyProtection="1">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protection locked="0"/>
    </xf>
    <xf numFmtId="0" fontId="12" fillId="0" borderId="0" xfId="2" applyFont="1" applyBorder="1" applyAlignment="1" applyProtection="1">
      <protection hidden="1"/>
    </xf>
    <xf numFmtId="0" fontId="17" fillId="0" borderId="0" xfId="2" applyFont="1" applyBorder="1" applyProtection="1">
      <protection hidden="1"/>
    </xf>
    <xf numFmtId="0" fontId="2" fillId="0" borderId="0" xfId="2" applyFont="1" applyBorder="1" applyProtection="1">
      <protection hidden="1"/>
    </xf>
    <xf numFmtId="0" fontId="1" fillId="0" borderId="0" xfId="2" applyFont="1" applyBorder="1" applyAlignment="1" applyProtection="1">
      <alignment horizontal="right"/>
      <protection hidden="1"/>
    </xf>
    <xf numFmtId="0" fontId="0" fillId="0" borderId="0" xfId="2" applyFont="1" applyBorder="1" applyProtection="1">
      <protection locked="0" hidden="1"/>
    </xf>
    <xf numFmtId="0" fontId="11" fillId="0" borderId="0" xfId="2" applyBorder="1" applyAlignment="1" applyProtection="1">
      <protection locked="0" hidden="1"/>
    </xf>
    <xf numFmtId="0" fontId="6" fillId="0" borderId="0" xfId="2" applyFont="1" applyBorder="1" applyAlignment="1" applyProtection="1">
      <protection hidden="1"/>
    </xf>
    <xf numFmtId="0" fontId="6" fillId="0" borderId="0" xfId="2" applyFont="1" applyBorder="1" applyAlignment="1"/>
    <xf numFmtId="0" fontId="11" fillId="0" borderId="3" xfId="2" applyBorder="1" applyAlignment="1" applyProtection="1">
      <protection hidden="1"/>
    </xf>
    <xf numFmtId="0" fontId="11" fillId="0" borderId="0" xfId="2" applyBorder="1" applyAlignment="1" applyProtection="1">
      <alignment horizontal="left"/>
      <protection hidden="1"/>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0" fillId="0" borderId="0" xfId="2" applyFont="1" applyBorder="1" applyProtection="1">
      <protection hidden="1"/>
    </xf>
    <xf numFmtId="0" fontId="0" fillId="0" borderId="0" xfId="2" applyFont="1" applyBorder="1" applyAlignment="1" applyProtection="1">
      <protection hidden="1"/>
    </xf>
    <xf numFmtId="0" fontId="2" fillId="0" borderId="2" xfId="2" applyFont="1" applyBorder="1" applyAlignment="1" applyProtection="1">
      <alignment horizontal="left"/>
      <protection hidden="1"/>
    </xf>
    <xf numFmtId="0" fontId="11" fillId="0" borderId="0" xfId="2" applyBorder="1" applyAlignment="1" applyProtection="1"/>
    <xf numFmtId="0" fontId="14" fillId="0" borderId="0" xfId="2" applyFont="1" applyBorder="1" applyAlignment="1" applyProtection="1"/>
    <xf numFmtId="0" fontId="2" fillId="0" borderId="0" xfId="2" applyFont="1" applyBorder="1" applyAlignment="1" applyProtection="1">
      <alignment horizontal="center"/>
    </xf>
    <xf numFmtId="0" fontId="11" fillId="0" borderId="0" xfId="2" applyBorder="1" applyProtection="1"/>
    <xf numFmtId="0" fontId="11" fillId="0" borderId="0" xfId="2" applyFill="1" applyBorder="1" applyAlignment="1" applyProtection="1"/>
    <xf numFmtId="0" fontId="2" fillId="0" borderId="0" xfId="2" applyFont="1" applyBorder="1" applyAlignment="1" applyProtection="1">
      <alignment horizontal="left"/>
    </xf>
    <xf numFmtId="0" fontId="6" fillId="0" borderId="0" xfId="2" applyFont="1" applyBorder="1" applyAlignment="1" applyProtection="1"/>
    <xf numFmtId="0" fontId="2" fillId="0" borderId="0" xfId="2" applyFont="1" applyBorder="1" applyProtection="1"/>
    <xf numFmtId="0" fontId="0" fillId="0" borderId="12" xfId="2" applyFont="1" applyBorder="1" applyAlignment="1" applyProtection="1">
      <alignment horizontal="center"/>
      <protection locked="0"/>
    </xf>
    <xf numFmtId="0" fontId="0" fillId="0" borderId="0" xfId="2" applyFont="1" applyBorder="1" applyAlignment="1" applyProtection="1">
      <alignment horizontal="center"/>
      <protection hidden="1"/>
    </xf>
    <xf numFmtId="0" fontId="21"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14" fontId="8" fillId="0" borderId="0" xfId="0" applyNumberFormat="1" applyFont="1" applyAlignment="1" applyProtection="1"/>
    <xf numFmtId="0" fontId="2" fillId="0" borderId="0" xfId="2" applyFont="1" applyBorder="1" applyAlignment="1" applyProtection="1">
      <alignment horizontal="left"/>
      <protection locked="0" hidden="1"/>
    </xf>
    <xf numFmtId="0" fontId="0" fillId="0" borderId="0"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1" fillId="0" borderId="0" xfId="2" applyFont="1" applyBorder="1" applyAlignment="1" applyProtection="1">
      <alignment horizontal="center"/>
      <protection hidden="1"/>
    </xf>
    <xf numFmtId="0" fontId="0" fillId="0" borderId="0" xfId="2" applyFont="1" applyBorder="1" applyProtection="1">
      <protection locked="0"/>
    </xf>
    <xf numFmtId="0" fontId="11" fillId="0" borderId="0" xfId="2" applyBorder="1" applyAlignment="1" applyProtection="1">
      <protection hidden="1"/>
    </xf>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11" fillId="0" borderId="0" xfId="2" applyBorder="1" applyAlignment="1" applyProtection="1">
      <protection hidden="1"/>
    </xf>
    <xf numFmtId="0" fontId="1" fillId="0" borderId="0" xfId="2" applyFont="1" applyBorder="1" applyAlignment="1" applyProtection="1">
      <alignment horizontal="left"/>
      <protection hidden="1"/>
    </xf>
    <xf numFmtId="0" fontId="0" fillId="0" borderId="0" xfId="2" applyFont="1" applyBorder="1"/>
    <xf numFmtId="0" fontId="4" fillId="0" borderId="0" xfId="2" applyFont="1" applyBorder="1" applyAlignment="1" applyProtection="1">
      <alignment horizontal="center"/>
      <protection hidden="1"/>
    </xf>
    <xf numFmtId="0" fontId="2" fillId="0" borderId="0" xfId="2" applyFont="1" applyBorder="1"/>
    <xf numFmtId="0" fontId="12" fillId="0" borderId="0" xfId="2" applyFont="1" applyBorder="1" applyAlignment="1" applyProtection="1">
      <alignment horizontal="center"/>
      <protection hidden="1"/>
    </xf>
    <xf numFmtId="0" fontId="11" fillId="0" borderId="0" xfId="2" applyBorder="1" applyAlignment="1" applyProtection="1">
      <alignment horizontal="left"/>
    </xf>
    <xf numFmtId="0" fontId="2" fillId="0" borderId="0" xfId="2" applyFont="1" applyBorder="1" applyAlignment="1" applyProtection="1">
      <alignment horizontal="right"/>
      <protection hidden="1"/>
    </xf>
    <xf numFmtId="0" fontId="2" fillId="0" borderId="0" xfId="2" applyFont="1" applyBorder="1" applyProtection="1">
      <protection locked="0"/>
    </xf>
    <xf numFmtId="0" fontId="2" fillId="0" borderId="0" xfId="2" applyFont="1" applyBorder="1" applyProtection="1">
      <protection locked="0" hidden="1"/>
    </xf>
    <xf numFmtId="164" fontId="23" fillId="3" borderId="3" xfId="2" applyNumberFormat="1" applyFont="1" applyFill="1" applyBorder="1" applyAlignment="1" applyProtection="1">
      <alignment horizontal="center"/>
      <protection locked="0"/>
    </xf>
    <xf numFmtId="0" fontId="13" fillId="0" borderId="0" xfId="2" applyFont="1" applyBorder="1" applyAlignment="1" applyProtection="1">
      <protection hidden="1"/>
    </xf>
    <xf numFmtId="0" fontId="2" fillId="0" borderId="19" xfId="2" applyFont="1" applyBorder="1" applyProtection="1">
      <protection locked="0" hidden="1"/>
    </xf>
    <xf numFmtId="0" fontId="2" fillId="0" borderId="5" xfId="2" applyFont="1" applyBorder="1" applyAlignment="1" applyProtection="1">
      <alignment horizontal="left"/>
      <protection hidden="1"/>
    </xf>
    <xf numFmtId="0" fontId="2" fillId="0" borderId="5" xfId="2" applyFont="1" applyBorder="1" applyAlignment="1" applyProtection="1">
      <alignment horizontal="left"/>
      <protection locked="0"/>
    </xf>
    <xf numFmtId="0" fontId="2" fillId="0" borderId="5" xfId="2" applyFont="1" applyBorder="1" applyAlignment="1" applyProtection="1">
      <alignment horizontal="left"/>
      <protection locked="0" hidden="1"/>
    </xf>
    <xf numFmtId="0" fontId="0" fillId="0" borderId="4" xfId="2" applyFont="1" applyBorder="1" applyAlignment="1" applyProtection="1">
      <alignment horizontal="center"/>
      <protection locked="0"/>
    </xf>
    <xf numFmtId="0" fontId="2" fillId="0" borderId="0" xfId="2" applyFont="1" applyBorder="1" applyAlignment="1" applyProtection="1">
      <alignment horizontal="left"/>
      <protection hidden="1"/>
    </xf>
    <xf numFmtId="0" fontId="0" fillId="0" borderId="3" xfId="2" applyFont="1" applyBorder="1" applyAlignment="1" applyProtection="1">
      <alignment horizontal="center"/>
      <protection locked="0"/>
    </xf>
    <xf numFmtId="2" fontId="11" fillId="0" borderId="6" xfId="2" applyNumberFormat="1" applyBorder="1" applyAlignment="1" applyProtection="1">
      <alignment horizontal="center"/>
      <protection hidden="1"/>
    </xf>
    <xf numFmtId="0" fontId="2" fillId="0" borderId="18" xfId="2" applyFont="1" applyBorder="1" applyAlignment="1" applyProtection="1">
      <alignment horizontal="center"/>
      <protection locked="0"/>
    </xf>
    <xf numFmtId="0" fontId="11" fillId="0" borderId="18" xfId="2" applyFill="1" applyBorder="1" applyAlignment="1" applyProtection="1">
      <alignment horizontal="left"/>
      <protection locked="0"/>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11" fillId="0" borderId="6" xfId="2" applyBorder="1" applyAlignment="1" applyProtection="1">
      <alignment horizontal="center"/>
      <protection hidden="1"/>
    </xf>
    <xf numFmtId="0" fontId="0" fillId="0" borderId="4" xfId="2" applyFont="1" applyFill="1" applyBorder="1" applyAlignment="1" applyProtection="1">
      <alignment horizontal="left"/>
      <protection locked="0"/>
    </xf>
    <xf numFmtId="0" fontId="11" fillId="0" borderId="4" xfId="2" applyFill="1" applyBorder="1" applyAlignment="1" applyProtection="1">
      <alignment horizontal="left"/>
      <protection locked="0"/>
    </xf>
    <xf numFmtId="1" fontId="11" fillId="0" borderId="10" xfId="2" applyNumberFormat="1" applyBorder="1" applyAlignment="1" applyProtection="1">
      <alignment horizontal="center"/>
      <protection locked="0"/>
    </xf>
    <xf numFmtId="0" fontId="13" fillId="0" borderId="7" xfId="2" applyFont="1" applyBorder="1" applyAlignment="1" applyProtection="1">
      <alignment horizontal="center"/>
      <protection hidden="1"/>
    </xf>
    <xf numFmtId="1" fontId="11" fillId="0" borderId="7" xfId="2" applyNumberFormat="1" applyBorder="1" applyAlignment="1" applyProtection="1">
      <alignment horizontal="center"/>
      <protection hidden="1"/>
    </xf>
    <xf numFmtId="0" fontId="19" fillId="0" borderId="0" xfId="2" applyFont="1" applyBorder="1" applyAlignment="1" applyProtection="1">
      <protection hidden="1"/>
    </xf>
    <xf numFmtId="1" fontId="11" fillId="0" borderId="8" xfId="2" applyNumberFormat="1" applyBorder="1" applyAlignment="1" applyProtection="1">
      <alignment horizontal="center"/>
      <protection hidden="1"/>
    </xf>
    <xf numFmtId="2" fontId="11" fillId="0" borderId="9" xfId="2" applyNumberFormat="1" applyBorder="1" applyAlignment="1" applyProtection="1">
      <alignment horizontal="center"/>
      <protection hidden="1"/>
    </xf>
    <xf numFmtId="0" fontId="2" fillId="0" borderId="0" xfId="2" applyFont="1" applyBorder="1" applyAlignment="1" applyProtection="1">
      <alignment horizontal="center"/>
      <protection locked="0"/>
    </xf>
    <xf numFmtId="0" fontId="11" fillId="0" borderId="0" xfId="2" applyFill="1" applyBorder="1" applyAlignment="1" applyProtection="1">
      <alignment horizontal="left"/>
      <protection locked="0"/>
    </xf>
    <xf numFmtId="0" fontId="11" fillId="0" borderId="0" xfId="2" applyBorder="1" applyAlignment="1" applyProtection="1">
      <protection hidden="1"/>
    </xf>
    <xf numFmtId="0" fontId="2" fillId="0" borderId="3" xfId="2" applyFont="1" applyBorder="1" applyAlignment="1" applyProtection="1">
      <alignment horizontal="left"/>
      <protection locked="0"/>
    </xf>
    <xf numFmtId="0" fontId="2" fillId="0" borderId="4" xfId="2" applyFont="1" applyBorder="1" applyAlignment="1" applyProtection="1">
      <alignment horizontal="left"/>
      <protection locked="0"/>
    </xf>
    <xf numFmtId="0" fontId="0" fillId="0" borderId="3" xfId="2" applyFont="1" applyBorder="1" applyAlignment="1" applyProtection="1">
      <alignment horizontal="left"/>
      <protection locked="0"/>
    </xf>
    <xf numFmtId="0" fontId="11" fillId="0" borderId="3" xfId="2" applyBorder="1" applyAlignment="1" applyProtection="1">
      <alignment horizontal="left"/>
      <protection locked="0"/>
    </xf>
    <xf numFmtId="14" fontId="11" fillId="0" borderId="3" xfId="2" applyNumberFormat="1" applyBorder="1" applyAlignment="1" applyProtection="1">
      <alignment horizontal="center"/>
      <protection locked="0"/>
    </xf>
    <xf numFmtId="0" fontId="22" fillId="0" borderId="0" xfId="2" applyFont="1" applyBorder="1" applyAlignment="1" applyProtection="1">
      <protection locked="0"/>
    </xf>
    <xf numFmtId="0" fontId="0" fillId="0" borderId="0" xfId="2" applyFont="1" applyBorder="1" applyAlignment="1" applyProtection="1">
      <alignment horizontal="left"/>
      <protection locked="0"/>
    </xf>
    <xf numFmtId="0" fontId="11" fillId="0" borderId="0" xfId="2" applyBorder="1" applyAlignment="1" applyProtection="1">
      <alignment horizontal="left"/>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25" fillId="0" borderId="0" xfId="2" applyFont="1" applyBorder="1" applyAlignment="1" applyProtection="1">
      <alignment horizontal="center"/>
      <protection locked="0"/>
    </xf>
    <xf numFmtId="49" fontId="24" fillId="0" borderId="0" xfId="2" applyNumberFormat="1" applyFont="1" applyBorder="1" applyAlignment="1" applyProtection="1">
      <alignment horizontal="center"/>
      <protection locked="0"/>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9"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cellXfs>
  <cellStyles count="4">
    <cellStyle name="Hyperlink" xfId="3" builtinId="8"/>
    <cellStyle name="Normal" xfId="0" builtinId="0"/>
    <cellStyle name="Normal 2" xfId="1" xr:uid="{00000000-0005-0000-0000-000002000000}"/>
    <cellStyle name="Normal 3" xfId="2" xr:uid="{00000000-0005-0000-0000-000003000000}"/>
  </cellStyles>
  <dxfs count="105">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color rgb="FFFF0000"/>
      </font>
    </dxf>
    <dxf>
      <fill>
        <patternFill>
          <bgColor rgb="FFFF0000"/>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91741</xdr:colOff>
      <xdr:row>29</xdr:row>
      <xdr:rowOff>85725</xdr:rowOff>
    </xdr:from>
    <xdr:to>
      <xdr:col>24</xdr:col>
      <xdr:colOff>715378</xdr:colOff>
      <xdr:row>44</xdr:row>
      <xdr:rowOff>9525</xdr:rowOff>
    </xdr:to>
    <xdr:sp macro="" textlink="" fLocksText="0">
      <xdr:nvSpPr>
        <xdr:cNvPr id="2" name="TextBox 1" descr="Notes Box">
          <a:extLst>
            <a:ext uri="{FF2B5EF4-FFF2-40B4-BE49-F238E27FC236}">
              <a16:creationId xmlns:a16="http://schemas.microsoft.com/office/drawing/2014/main" id="{00000000-0008-0000-0000-000002000000}"/>
            </a:ext>
          </a:extLst>
        </xdr:cNvPr>
        <xdr:cNvSpPr txBox="1"/>
      </xdr:nvSpPr>
      <xdr:spPr>
        <a:xfrm>
          <a:off x="3044491" y="5133975"/>
          <a:ext cx="2585787" cy="250507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13033</xdr:colOff>
      <xdr:row>24</xdr:row>
      <xdr:rowOff>142874</xdr:rowOff>
    </xdr:from>
    <xdr:to>
      <xdr:col>34</xdr:col>
      <xdr:colOff>699669</xdr:colOff>
      <xdr:row>30</xdr:row>
      <xdr:rowOff>85725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747083" y="3933824"/>
          <a:ext cx="2896436" cy="1200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AGCM </a:t>
          </a:r>
          <a:r>
            <a:rPr lang="en-US" sz="1100" b="0"/>
            <a:t>3</a:t>
          </a:r>
          <a:r>
            <a:rPr lang="en-US" sz="1100" baseline="0"/>
            <a:t>503, </a:t>
          </a:r>
          <a:r>
            <a:rPr lang="en-US" sz="1100" b="1" baseline="0"/>
            <a:t>BIOL</a:t>
          </a:r>
          <a:r>
            <a:rPr lang="en-US" sz="1100" baseline="0"/>
            <a:t> 3163 or 4363, </a:t>
          </a:r>
          <a:r>
            <a:rPr lang="en-US" sz="1100" b="1" baseline="0"/>
            <a:t>ENTO</a:t>
          </a:r>
          <a:r>
            <a:rPr lang="en-US" sz="1100" baseline="0"/>
            <a:t> 2993, </a:t>
          </a:r>
          <a:r>
            <a:rPr lang="en-US" sz="1100" b="1" baseline="0"/>
            <a:t>ENVR</a:t>
          </a:r>
          <a:r>
            <a:rPr lang="en-US" sz="1100" baseline="0"/>
            <a:t> 4033, 4500, 4512 or 4893, </a:t>
          </a:r>
          <a:r>
            <a:rPr lang="en-US" sz="1100" b="1" baseline="0"/>
            <a:t>GEOG</a:t>
          </a:r>
          <a:r>
            <a:rPr lang="en-US" sz="1100" baseline="0"/>
            <a:t> 4073, </a:t>
          </a:r>
          <a:r>
            <a:rPr lang="en-US" sz="1100" b="1" baseline="0"/>
            <a:t>GEOL</a:t>
          </a:r>
          <a:r>
            <a:rPr lang="en-US" sz="1100" baseline="0"/>
            <a:t> 3503, </a:t>
          </a:r>
          <a:r>
            <a:rPr lang="en-US" sz="1100" b="1" baseline="0"/>
            <a:t>MICR</a:t>
          </a:r>
          <a:r>
            <a:rPr lang="en-US" sz="1100" baseline="0"/>
            <a:t> 2123 or 2132, </a:t>
          </a:r>
          <a:r>
            <a:rPr lang="en-US" sz="1100" b="1" baseline="0"/>
            <a:t>NREM</a:t>
          </a:r>
          <a:r>
            <a:rPr lang="en-US" sz="1100" baseline="0"/>
            <a:t> 3143, 3613 or 4023, </a:t>
          </a:r>
          <a:r>
            <a:rPr lang="en-US" sz="1100" b="1" baseline="0">
              <a:solidFill>
                <a:schemeClr val="dk1"/>
              </a:solidFill>
              <a:effectLst/>
              <a:latin typeface="+mn-lt"/>
              <a:ea typeface="+mn-ea"/>
              <a:cs typeface="+mn-cs"/>
            </a:rPr>
            <a:t>PBIO</a:t>
          </a:r>
          <a:r>
            <a:rPr lang="en-US" sz="1100" baseline="0">
              <a:solidFill>
                <a:schemeClr val="dk1"/>
              </a:solidFill>
              <a:effectLst/>
              <a:latin typeface="+mn-lt"/>
              <a:ea typeface="+mn-ea"/>
              <a:cs typeface="+mn-cs"/>
            </a:rPr>
            <a:t> 3253 or 4005, </a:t>
          </a:r>
          <a:r>
            <a:rPr lang="en-US" sz="1100" b="1" baseline="0"/>
            <a:t>PLNT</a:t>
          </a:r>
          <a:r>
            <a:rPr lang="en-US" sz="1100" baseline="0"/>
            <a:t> 4123, </a:t>
          </a:r>
          <a:r>
            <a:rPr lang="en-US" sz="1100" b="1" baseline="0"/>
            <a:t>POLS</a:t>
          </a:r>
          <a:r>
            <a:rPr lang="en-US" sz="1100" baseline="0"/>
            <a:t> 4593, </a:t>
          </a:r>
          <a:r>
            <a:rPr lang="en-US" sz="1100" b="1" baseline="0"/>
            <a:t>SOC</a:t>
          </a:r>
          <a:r>
            <a:rPr lang="en-US" sz="1100" baseline="0"/>
            <a:t> 4453, </a:t>
          </a:r>
          <a:r>
            <a:rPr lang="en-US" sz="1100" b="1" baseline="0"/>
            <a:t>SOIL</a:t>
          </a:r>
          <a:r>
            <a:rPr lang="en-US" sz="1100" baseline="0"/>
            <a:t> 3433, 4463, 4483 or 4683</a:t>
          </a:r>
          <a:endParaRPr lang="en-US" sz="1100"/>
        </a:p>
      </xdr:txBody>
    </xdr:sp>
    <xdr:clientData/>
  </xdr:twoCellAnchor>
  <xdr:twoCellAnchor>
    <xdr:from>
      <xdr:col>25</xdr:col>
      <xdr:colOff>38100</xdr:colOff>
      <xdr:row>38</xdr:row>
      <xdr:rowOff>70687</xdr:rowOff>
    </xdr:from>
    <xdr:to>
      <xdr:col>35</xdr:col>
      <xdr:colOff>28575</xdr:colOff>
      <xdr:row>39</xdr:row>
      <xdr:rowOff>161925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5676900" y="6690562"/>
          <a:ext cx="3038475" cy="26268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2.00 GPA</a:t>
          </a:r>
          <a:r>
            <a:rPr lang="en-US" sz="1100" b="1" baseline="0"/>
            <a:t> OR HIGHER IN UPPER-DIVISION HOURS</a:t>
          </a: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716432"/>
          <a:ext cx="6661150"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46125"/>
          <a:ext cx="6792072" cy="460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J51"/>
  <sheetViews>
    <sheetView showGridLines="0" tabSelected="1" topLeftCell="A20" zoomScaleNormal="100" workbookViewId="0">
      <selection activeCell="AH35" sqref="AH35:AI35"/>
    </sheetView>
  </sheetViews>
  <sheetFormatPr baseColWidth="10" defaultColWidth="9.1640625" defaultRowHeight="13" x14ac:dyDescent="0.15"/>
  <cols>
    <col min="1" max="1" width="7.5" style="60" customWidth="1"/>
    <col min="2" max="2" width="6.5" style="35" customWidth="1"/>
    <col min="3" max="4" width="3.5" style="35" customWidth="1"/>
    <col min="5" max="5" width="3.5" style="39" hidden="1" customWidth="1"/>
    <col min="6" max="6" width="5.5" style="39" hidden="1" customWidth="1"/>
    <col min="7" max="7" width="6.5" style="39" hidden="1" customWidth="1"/>
    <col min="8" max="8" width="1.83203125" style="39" customWidth="1"/>
    <col min="9" max="10" width="6.5" style="35" customWidth="1"/>
    <col min="11" max="11" width="3.5" style="35" customWidth="1"/>
    <col min="12" max="12" width="4.5" style="35" customWidth="1"/>
    <col min="13" max="13" width="3.5" style="35" hidden="1" customWidth="1"/>
    <col min="14" max="14" width="2.5" style="35" hidden="1" customWidth="1"/>
    <col min="15" max="15" width="3.5" style="39" hidden="1" customWidth="1"/>
    <col min="16" max="16" width="2" style="35" customWidth="1"/>
    <col min="17" max="17" width="6.6640625" style="35" customWidth="1"/>
    <col min="18" max="18" width="5.5" style="35" customWidth="1"/>
    <col min="19" max="19" width="6.5" style="35" customWidth="1"/>
    <col min="20" max="20" width="4.5" style="35" hidden="1" customWidth="1"/>
    <col min="21" max="21" width="5" style="35" hidden="1" customWidth="1"/>
    <col min="22" max="22" width="4.5" style="35" hidden="1" customWidth="1"/>
    <col min="23" max="23" width="2" style="35" customWidth="1"/>
    <col min="24" max="24" width="6.5" style="35" customWidth="1"/>
    <col min="25" max="25" width="10.83203125" style="35" customWidth="1"/>
    <col min="26" max="26" width="1.5" style="35" customWidth="1"/>
    <col min="27" max="27" width="7" style="35" customWidth="1"/>
    <col min="28" max="28" width="8" style="35" customWidth="1"/>
    <col min="29" max="29" width="7.5" style="35" customWidth="1"/>
    <col min="30" max="30" width="4.5" style="35" hidden="1" customWidth="1"/>
    <col min="31" max="31" width="5.1640625" style="35" hidden="1" customWidth="1"/>
    <col min="32" max="32" width="5.5" style="35" hidden="1" customWidth="1"/>
    <col min="33" max="33" width="2.1640625" style="60" customWidth="1"/>
    <col min="34" max="34" width="8.5" style="35" customWidth="1"/>
    <col min="35" max="35" width="11.1640625" style="35" customWidth="1"/>
    <col min="36" max="36" width="7.1640625" style="60" customWidth="1"/>
    <col min="37" max="16384" width="9.1640625" style="35"/>
  </cols>
  <sheetData>
    <row r="1" spans="1:36" s="113" customFormat="1" ht="20" x14ac:dyDescent="0.2">
      <c r="A1" s="116" t="s">
        <v>17</v>
      </c>
      <c r="B1" s="157" t="s">
        <v>57</v>
      </c>
      <c r="C1" s="157"/>
      <c r="D1" s="157"/>
      <c r="E1" s="157"/>
      <c r="F1" s="157"/>
      <c r="G1" s="157"/>
      <c r="H1" s="157"/>
      <c r="I1" s="157"/>
      <c r="J1" s="157"/>
      <c r="K1" s="157"/>
      <c r="L1" s="157"/>
      <c r="M1" s="157"/>
      <c r="N1" s="157"/>
      <c r="O1" s="157"/>
      <c r="P1" s="157"/>
      <c r="Q1" s="157"/>
      <c r="R1" s="116" t="s">
        <v>6</v>
      </c>
      <c r="S1" s="158" t="s">
        <v>80</v>
      </c>
      <c r="T1" s="158"/>
      <c r="U1" s="158"/>
      <c r="V1" s="158"/>
      <c r="W1" s="158"/>
      <c r="X1" s="158"/>
      <c r="Y1" s="158"/>
      <c r="Z1" s="120" t="s">
        <v>65</v>
      </c>
      <c r="AA1" s="29"/>
      <c r="AB1" s="29"/>
      <c r="AC1" s="116" t="s">
        <v>18</v>
      </c>
      <c r="AD1" s="116"/>
      <c r="AE1" s="116"/>
      <c r="AF1" s="116"/>
      <c r="AG1" s="150" t="s">
        <v>58</v>
      </c>
      <c r="AH1" s="150"/>
      <c r="AI1" s="150"/>
    </row>
    <row r="2" spans="1:36" ht="23" hidden="1" x14ac:dyDescent="0.25">
      <c r="A2" s="30"/>
      <c r="B2" s="30"/>
      <c r="C2" s="31"/>
      <c r="D2" s="61"/>
      <c r="E2" s="61"/>
      <c r="F2" s="61"/>
      <c r="G2" s="61"/>
      <c r="H2" s="61"/>
      <c r="I2" s="61"/>
      <c r="J2" s="61"/>
      <c r="K2" s="61"/>
      <c r="L2" s="61"/>
      <c r="M2" s="61"/>
      <c r="N2" s="61"/>
      <c r="O2" s="61"/>
      <c r="P2" s="61"/>
      <c r="Q2" s="61"/>
      <c r="R2" s="61"/>
      <c r="S2" s="30"/>
      <c r="T2" s="32"/>
      <c r="U2" s="32"/>
      <c r="V2" s="32"/>
      <c r="W2" s="33"/>
      <c r="X2" s="33"/>
      <c r="Y2" s="33"/>
      <c r="Z2" s="29"/>
      <c r="AA2" s="29"/>
      <c r="AB2" s="29"/>
      <c r="AC2" s="30"/>
      <c r="AD2" s="30"/>
      <c r="AE2" s="30"/>
      <c r="AF2" s="30"/>
      <c r="AG2" s="34"/>
      <c r="AH2" s="34"/>
      <c r="AI2" s="34"/>
    </row>
    <row r="3" spans="1:36" ht="23.25" customHeight="1" x14ac:dyDescent="0.25">
      <c r="A3" s="59" t="s">
        <v>75</v>
      </c>
      <c r="B3" s="77"/>
      <c r="C3" s="77"/>
      <c r="D3" s="37"/>
      <c r="E3" s="37"/>
      <c r="F3" s="37"/>
      <c r="G3" s="38"/>
      <c r="H3" s="71"/>
      <c r="I3" s="77"/>
      <c r="J3" s="77"/>
      <c r="K3" s="77"/>
      <c r="L3" s="77"/>
      <c r="M3" s="77"/>
      <c r="N3" s="77"/>
      <c r="O3" s="77"/>
      <c r="P3" s="77"/>
      <c r="Q3" s="75" t="s">
        <v>77</v>
      </c>
      <c r="R3" s="77"/>
      <c r="S3" s="30"/>
      <c r="T3" s="32"/>
      <c r="U3" s="32"/>
      <c r="V3" s="32"/>
      <c r="W3" s="78"/>
      <c r="X3" s="78"/>
      <c r="Y3" s="78"/>
      <c r="Z3" s="29"/>
      <c r="AA3" s="75" t="s">
        <v>79</v>
      </c>
      <c r="AB3" s="29"/>
      <c r="AC3" s="29"/>
      <c r="AD3" s="29"/>
      <c r="AE3" s="29"/>
      <c r="AF3" s="29"/>
      <c r="AG3" s="29"/>
      <c r="AH3" s="62"/>
      <c r="AI3" s="112" t="s">
        <v>81</v>
      </c>
      <c r="AJ3" s="114"/>
    </row>
    <row r="4" spans="1:36" ht="9" customHeight="1" x14ac:dyDescent="0.15">
      <c r="A4" s="37"/>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row>
    <row r="5" spans="1:36" x14ac:dyDescent="0.15">
      <c r="A5" s="40" t="s">
        <v>19</v>
      </c>
      <c r="B5" s="40"/>
      <c r="C5" s="40" t="s">
        <v>20</v>
      </c>
      <c r="D5" s="40"/>
      <c r="E5" s="63" t="s">
        <v>21</v>
      </c>
      <c r="F5" s="63" t="s">
        <v>22</v>
      </c>
      <c r="G5" s="63" t="s">
        <v>23</v>
      </c>
      <c r="H5" s="63"/>
      <c r="I5" s="37"/>
      <c r="J5" s="40" t="s">
        <v>24</v>
      </c>
      <c r="K5" s="40"/>
      <c r="L5" s="40"/>
      <c r="M5" s="37"/>
      <c r="N5" s="37"/>
      <c r="O5" s="37"/>
      <c r="P5" s="37"/>
      <c r="Q5" s="40" t="s">
        <v>19</v>
      </c>
      <c r="R5" s="40"/>
      <c r="S5" s="40" t="s">
        <v>20</v>
      </c>
      <c r="T5" s="63" t="s">
        <v>21</v>
      </c>
      <c r="U5" s="63" t="s">
        <v>22</v>
      </c>
      <c r="V5" s="63" t="s">
        <v>23</v>
      </c>
      <c r="W5" s="37"/>
      <c r="X5" s="40" t="s">
        <v>24</v>
      </c>
      <c r="Y5" s="37"/>
      <c r="Z5" s="37"/>
      <c r="AA5" s="40" t="s">
        <v>19</v>
      </c>
      <c r="AB5" s="40"/>
      <c r="AC5" s="40" t="s">
        <v>20</v>
      </c>
      <c r="AD5" s="63" t="s">
        <v>21</v>
      </c>
      <c r="AE5" s="63" t="s">
        <v>22</v>
      </c>
      <c r="AF5" s="63" t="s">
        <v>23</v>
      </c>
      <c r="AG5" s="37"/>
      <c r="AH5" s="40" t="s">
        <v>24</v>
      </c>
      <c r="AI5" s="37"/>
    </row>
    <row r="6" spans="1:36" ht="9" customHeight="1" x14ac:dyDescent="0.15">
      <c r="A6" s="37"/>
      <c r="B6" s="37"/>
      <c r="C6" s="37"/>
      <c r="D6" s="37"/>
      <c r="E6" s="37"/>
      <c r="F6" s="37"/>
      <c r="G6" s="37"/>
      <c r="H6" s="37"/>
      <c r="I6" s="37"/>
      <c r="J6" s="106"/>
      <c r="K6" s="106"/>
      <c r="L6" s="106"/>
      <c r="M6" s="106"/>
      <c r="N6" s="106"/>
      <c r="O6" s="106"/>
      <c r="P6" s="37"/>
      <c r="Q6" s="37"/>
      <c r="R6" s="37"/>
      <c r="S6" s="37"/>
      <c r="T6" s="37"/>
      <c r="U6" s="37"/>
      <c r="V6" s="37"/>
      <c r="W6" s="37"/>
      <c r="X6" s="37"/>
      <c r="Y6" s="37"/>
      <c r="Z6" s="37"/>
      <c r="AA6" s="37"/>
      <c r="AB6" s="37"/>
      <c r="AC6" s="37"/>
      <c r="AD6" s="37"/>
      <c r="AE6" s="37"/>
      <c r="AF6" s="37"/>
      <c r="AG6" s="37"/>
      <c r="AH6" s="37"/>
      <c r="AI6" s="37"/>
    </row>
    <row r="7" spans="1:36" x14ac:dyDescent="0.15">
      <c r="A7" s="64" t="s">
        <v>25</v>
      </c>
      <c r="B7" s="44">
        <v>1113</v>
      </c>
      <c r="C7" s="153"/>
      <c r="D7" s="154"/>
      <c r="E7" s="41">
        <f t="shared" ref="E7:E22" si="0">IF(H7&lt;&gt;"",H7,3)*IF(C7="A",4,IF(C7="B",3,IF(C7="C",2,IF(C7="D",1,IF(AND(C7&gt;=0,C7&lt;=4,ISNUMBER(C7)),C7,0)))))</f>
        <v>0</v>
      </c>
      <c r="F7" s="41" t="str">
        <f t="shared" ref="F7:F22" si="1">IF(OR(C7="A",C7="B",C7="C",C7="D",C7="F",AND(C7&gt;=0,C7&lt;=4,ISNUMBER(C7))),IF(H7&lt;&gt;"",H7,3),"")</f>
        <v/>
      </c>
      <c r="G7" s="41" t="str">
        <f t="shared" ref="G7:G22" si="2">IF(OR(C7="A",C7="B",C7="C",C7="D",C7="P",AND(C7&gt;=0,C7&lt;=4,ISNUMBER(C7))),IF(H7&lt;&gt;"",H7,3),"")</f>
        <v/>
      </c>
      <c r="H7" s="42"/>
      <c r="I7" s="155"/>
      <c r="J7" s="156"/>
      <c r="K7" s="156"/>
      <c r="L7" s="156"/>
      <c r="M7" s="106"/>
      <c r="N7" s="106"/>
      <c r="O7" s="106"/>
      <c r="P7" s="37"/>
      <c r="Q7" s="64" t="s">
        <v>26</v>
      </c>
      <c r="R7" s="76">
        <v>1011</v>
      </c>
      <c r="S7" s="108"/>
      <c r="T7" s="41">
        <f t="shared" ref="T7:T13" si="3">IF(W7&lt;&gt;"",W7,3)*IF(S7="A",4,IF(S7="B",3,IF(S7="C",2,IF(S7="D",1,IF(AND(S7&gt;=0,S7&lt;=4,ISNUMBER(S7)),S7,0)))))</f>
        <v>0</v>
      </c>
      <c r="U7" s="41" t="str">
        <f t="shared" ref="U7:U13" si="4">IF(OR(S7="A",S7="B",S7="C",S7="D",S7="F",AND(S7&gt;=0,S7&lt;=4,ISNUMBER(S7))),IF(W7&lt;&gt;"",W7,3),"")</f>
        <v/>
      </c>
      <c r="V7" s="41" t="str">
        <f t="shared" ref="V7:V13" si="5">IF(OR(S7="A",S7="B",S7="C",S7="D",S7="P",AND(S7&gt;=0,S7&lt;=4,ISNUMBER(S7))),IF(W7&lt;&gt;"",W7,3),"")</f>
        <v/>
      </c>
      <c r="W7" s="42">
        <v>1</v>
      </c>
      <c r="X7" s="147"/>
      <c r="Y7" s="148"/>
      <c r="Z7" s="37"/>
      <c r="AA7" s="74" t="s">
        <v>29</v>
      </c>
      <c r="AB7" s="76">
        <v>3503</v>
      </c>
      <c r="AC7" s="108"/>
      <c r="AD7" s="41">
        <f t="shared" ref="AD7:AD16" si="6">IF(AG7&lt;&gt;"",AG7,3)*IF(AC7="A",4,IF(AC7="B",3,IF(AC7="C",2,IF(AC7="D",1,IF(AND(AC7&gt;=0,AC7&lt;=4,ISNUMBER(AC7)),AC7,0)))))</f>
        <v>0</v>
      </c>
      <c r="AE7" s="41" t="str">
        <f t="shared" ref="AE7:AE16" si="7">IF(OR(AC7="A",AC7="B",AC7="C",AC7="D",AC7="F",AND(AC7&gt;=0,AC7&lt;=4,ISNUMBER(AC7))),IF(AG7&lt;&gt;"",AG7,3),"")</f>
        <v/>
      </c>
      <c r="AF7" s="41" t="str">
        <f t="shared" ref="AF7:AF16" si="8">IF(OR(AC7="A",AC7="B",AC7="C",AC7="D",AC7="P",AND(AC7&gt;=0,AC7&lt;=4,ISNUMBER(AC7))),IF(AG7&lt;&gt;"",AG7,3),"")</f>
        <v/>
      </c>
      <c r="AG7" s="42"/>
      <c r="AH7" s="145"/>
      <c r="AI7" s="145"/>
    </row>
    <row r="8" spans="1:36" x14ac:dyDescent="0.15">
      <c r="A8" s="64" t="s">
        <v>25</v>
      </c>
      <c r="B8" s="44">
        <v>1213</v>
      </c>
      <c r="C8" s="131"/>
      <c r="D8" s="132"/>
      <c r="E8" s="41">
        <f t="shared" si="0"/>
        <v>0</v>
      </c>
      <c r="F8" s="41" t="str">
        <f t="shared" si="1"/>
        <v/>
      </c>
      <c r="G8" s="41" t="str">
        <f t="shared" si="2"/>
        <v/>
      </c>
      <c r="H8" s="42"/>
      <c r="I8" s="135"/>
      <c r="J8" s="135"/>
      <c r="K8" s="135"/>
      <c r="L8" s="135"/>
      <c r="M8" s="106"/>
      <c r="N8" s="106"/>
      <c r="O8" s="106"/>
      <c r="P8" s="37"/>
      <c r="Q8" s="74" t="s">
        <v>36</v>
      </c>
      <c r="R8" s="122">
        <v>1113</v>
      </c>
      <c r="S8" s="107"/>
      <c r="T8" s="41">
        <f t="shared" si="3"/>
        <v>0</v>
      </c>
      <c r="U8" s="41" t="str">
        <f t="shared" si="4"/>
        <v/>
      </c>
      <c r="V8" s="41" t="str">
        <f t="shared" si="5"/>
        <v/>
      </c>
      <c r="W8" s="45"/>
      <c r="X8" s="147"/>
      <c r="Y8" s="148"/>
      <c r="Z8" s="37"/>
      <c r="AA8" s="74" t="s">
        <v>36</v>
      </c>
      <c r="AB8" s="76">
        <v>3113</v>
      </c>
      <c r="AC8" s="107"/>
      <c r="AD8" s="41">
        <f>IF(AG8&lt;&gt;"",AG8,3)*IF(AC8="A",4,IF(AC8="B",3,IF(AC8="C",2,IF(AC8="D",1,IF(AND(AC8&gt;=0,AC8&lt;=4,ISNUMBER(AC8)),AC8,0)))))</f>
        <v>0</v>
      </c>
      <c r="AE8" s="41" t="str">
        <f>IF(OR(AC8="A",AC8="B",AC8="C",AC8="D",AC8="F",AND(AC8&gt;=0,AC8&lt;=4,ISNUMBER(AC8))),IF(AG8&lt;&gt;"",AG8,3),"")</f>
        <v/>
      </c>
      <c r="AF8" s="41" t="str">
        <f>IF(OR(AC8="A",AC8="B",AC8="C",AC8="D",AC8="P",AND(AC8&gt;=0,AC8&lt;=4,ISNUMBER(AC8))),IF(AG8&lt;&gt;"",AG8,3),"")</f>
        <v/>
      </c>
      <c r="AG8" s="45"/>
      <c r="AH8" s="145"/>
      <c r="AI8" s="146"/>
    </row>
    <row r="9" spans="1:36" x14ac:dyDescent="0.15">
      <c r="A9" s="64" t="s">
        <v>27</v>
      </c>
      <c r="B9" s="124">
        <v>1103</v>
      </c>
      <c r="C9" s="131"/>
      <c r="D9" s="132"/>
      <c r="E9" s="41">
        <f t="shared" si="0"/>
        <v>0</v>
      </c>
      <c r="F9" s="41" t="str">
        <f t="shared" si="1"/>
        <v/>
      </c>
      <c r="G9" s="41" t="str">
        <f t="shared" si="2"/>
        <v/>
      </c>
      <c r="H9" s="45"/>
      <c r="I9" s="135"/>
      <c r="J9" s="135"/>
      <c r="K9" s="135"/>
      <c r="L9" s="135"/>
      <c r="M9" s="106"/>
      <c r="N9" s="106"/>
      <c r="O9" s="106"/>
      <c r="P9" s="37"/>
      <c r="Q9" s="74" t="s">
        <v>31</v>
      </c>
      <c r="R9" s="122">
        <v>2124</v>
      </c>
      <c r="S9" s="107"/>
      <c r="T9" s="41">
        <f t="shared" si="3"/>
        <v>0</v>
      </c>
      <c r="U9" s="41" t="str">
        <f t="shared" si="4"/>
        <v/>
      </c>
      <c r="V9" s="41" t="str">
        <f t="shared" si="5"/>
        <v/>
      </c>
      <c r="W9" s="45">
        <v>4</v>
      </c>
      <c r="X9" s="147"/>
      <c r="Y9" s="148"/>
      <c r="Z9" s="37"/>
      <c r="AA9" s="66" t="s">
        <v>56</v>
      </c>
      <c r="AB9" s="44">
        <v>2083</v>
      </c>
      <c r="AC9" s="125"/>
      <c r="AD9" s="41">
        <f>IF(AG9&lt;&gt;"",AG9,3)*IF(AC9="A",4,IF(AC9="B",3,IF(AC9="C",2,IF(AC9="D",1,IF(AND(AC9&gt;=0,AC9&lt;=4,ISNUMBER(AC9)),AC9,0)))))</f>
        <v>0</v>
      </c>
      <c r="AE9" s="41" t="str">
        <f>IF(OR(AC9="A",AC9="B",AC9="C",AC9="D",AC9="F",AND(AC9&gt;=0,AC9&lt;=4,ISNUMBER(AC9))),IF(AG9&lt;&gt;"",AG9,3),"")</f>
        <v/>
      </c>
      <c r="AF9" s="41" t="str">
        <f>IF(OR(AC9="A",AC9="B",AC9="C",AC9="D",AC9="P",AND(AC9&gt;=0,AC9&lt;=4,ISNUMBER(AC9))),IF(AG9&lt;&gt;"",AG9,3),"")</f>
        <v/>
      </c>
      <c r="AG9" s="45"/>
      <c r="AH9" s="145"/>
      <c r="AI9" s="146"/>
    </row>
    <row r="10" spans="1:36" x14ac:dyDescent="0.15">
      <c r="A10" s="64" t="s">
        <v>28</v>
      </c>
      <c r="B10" s="122">
        <v>1113</v>
      </c>
      <c r="C10" s="131"/>
      <c r="D10" s="132"/>
      <c r="E10" s="41">
        <f t="shared" si="0"/>
        <v>0</v>
      </c>
      <c r="F10" s="41" t="str">
        <f t="shared" si="1"/>
        <v/>
      </c>
      <c r="G10" s="41" t="str">
        <f t="shared" si="2"/>
        <v/>
      </c>
      <c r="H10" s="45"/>
      <c r="I10" s="135"/>
      <c r="J10" s="135"/>
      <c r="K10" s="135"/>
      <c r="L10" s="135"/>
      <c r="M10" s="106"/>
      <c r="N10" s="106"/>
      <c r="O10" s="106"/>
      <c r="P10" s="37"/>
      <c r="Q10" s="66" t="s">
        <v>61</v>
      </c>
      <c r="R10" s="124">
        <v>3103</v>
      </c>
      <c r="S10" s="107"/>
      <c r="T10" s="41">
        <f>IF(W10&lt;&gt;"",W10,3)*IF(S10="A",4,IF(S10="B",3,IF(S10="C",2,IF(S10="D",1,IF(AND(S10&gt;=0,S10&lt;=4,ISNUMBER(S10)),S10,0)))))</f>
        <v>0</v>
      </c>
      <c r="U10" s="41" t="str">
        <f>IF(OR(S10="A",S10="B",S10="C",S10="D",S10="F",AND(S10&gt;=0,S10&lt;=4,ISNUMBER(S10))),IF(W10&lt;&gt;"",W10,3),"")</f>
        <v/>
      </c>
      <c r="V10" s="41" t="str">
        <f>IF(OR(S10="A",S10="B",S10="C",S10="D",S10="P",AND(S10&gt;=0,S10&lt;=4,ISNUMBER(S10))),IF(W10&lt;&gt;"",W10,3),"")</f>
        <v/>
      </c>
      <c r="W10" s="42"/>
      <c r="X10" s="147"/>
      <c r="Y10" s="148"/>
      <c r="Z10" s="37"/>
      <c r="AA10" s="74" t="s">
        <v>36</v>
      </c>
      <c r="AB10" s="76">
        <v>4010</v>
      </c>
      <c r="AC10" s="125"/>
      <c r="AD10" s="41">
        <f t="shared" ref="AD10" si="9">IF(AG10&lt;&gt;"",AG10,3)*IF(AC10="A",4,IF(AC10="B",3,IF(AC10="C",2,IF(AC10="D",1,IF(AND(AC10&gt;=0,AC10&lt;=4,ISNUMBER(AC10)),AC10,0)))))</f>
        <v>0</v>
      </c>
      <c r="AE10" s="41" t="str">
        <f t="shared" ref="AE10" si="10">IF(OR(AC10="A",AC10="B",AC10="C",AC10="D",AC10="F",AND(AC10&gt;=0,AC10&lt;=4,ISNUMBER(AC10))),IF(AG10&lt;&gt;"",AG10,3),"")</f>
        <v/>
      </c>
      <c r="AF10" s="41" t="str">
        <f t="shared" ref="AF10" si="11">IF(OR(AC10="A",AC10="B",AC10="C",AC10="D",AC10="P",AND(AC10&gt;=0,AC10&lt;=4,ISNUMBER(AC10))),IF(AG10&lt;&gt;"",AG10,3),"")</f>
        <v/>
      </c>
      <c r="AG10" s="45">
        <v>1</v>
      </c>
      <c r="AH10" s="145"/>
      <c r="AI10" s="146"/>
    </row>
    <row r="11" spans="1:36" x14ac:dyDescent="0.15">
      <c r="A11" s="74" t="s">
        <v>32</v>
      </c>
      <c r="B11" s="122">
        <v>2013</v>
      </c>
      <c r="C11" s="131"/>
      <c r="D11" s="132"/>
      <c r="E11" s="41">
        <f t="shared" si="0"/>
        <v>0</v>
      </c>
      <c r="F11" s="41" t="str">
        <f t="shared" si="1"/>
        <v/>
      </c>
      <c r="G11" s="41" t="str">
        <f t="shared" si="2"/>
        <v/>
      </c>
      <c r="H11" s="45"/>
      <c r="I11" s="135"/>
      <c r="J11" s="135"/>
      <c r="K11" s="135"/>
      <c r="L11" s="135"/>
      <c r="M11" s="106"/>
      <c r="N11" s="106"/>
      <c r="O11" s="106"/>
      <c r="P11" s="37"/>
      <c r="Q11" s="74" t="s">
        <v>30</v>
      </c>
      <c r="R11" s="124">
        <v>1513</v>
      </c>
      <c r="S11" s="107"/>
      <c r="T11" s="41">
        <f>IF(W11&lt;&gt;"",W11,3)*IF(S11="A",4,IF(S11="B",3,IF(S11="C",2,IF(S11="D",1,IF(AND(S11&gt;=0,S11&lt;=4,ISNUMBER(S11)),S11,0)))))</f>
        <v>0</v>
      </c>
      <c r="U11" s="41" t="str">
        <f>IF(OR(S11="A",S11="B",S11="C",S11="D",S11="F",AND(S11&gt;=0,S11&lt;=4,ISNUMBER(S11))),IF(W11&lt;&gt;"",W11,3),"")</f>
        <v/>
      </c>
      <c r="V11" s="41" t="str">
        <f>IF(OR(S11="A",S11="B",S11="C",S11="D",S11="P",AND(S11&gt;=0,S11&lt;=4,ISNUMBER(S11))),IF(W11&lt;&gt;"",W11,3),"")</f>
        <v/>
      </c>
      <c r="W11" s="45"/>
      <c r="X11" s="147"/>
      <c r="Y11" s="148"/>
      <c r="Z11" s="37"/>
      <c r="AA11" s="74" t="s">
        <v>36</v>
      </c>
      <c r="AB11" s="76">
        <v>4811</v>
      </c>
      <c r="AC11" s="107"/>
      <c r="AD11" s="41">
        <f>IF(AG11&lt;&gt;"",AG11,3)*IF(AC11="A",4,IF(AC11="B",3,IF(AC11="C",2,IF(AC11="D",1,IF(AND(AC11&gt;=0,AC11&lt;=4,ISNUMBER(AC11)),AC11,0)))))</f>
        <v>0</v>
      </c>
      <c r="AE11" s="41" t="str">
        <f>IF(OR(AC11="A",AC11="B",AC11="C",AC11="D",AC11="F",AND(AC11&gt;=0,AC11&lt;=4,ISNUMBER(AC11))),IF(AG11&lt;&gt;"",AG11,3),"")</f>
        <v/>
      </c>
      <c r="AF11" s="41" t="str">
        <f>IF(OR(AC11="A",AC11="B",AC11="C",AC11="D",AC11="P",AND(AC11&gt;=0,AC11&lt;=4,ISNUMBER(AC11))),IF(AG11&lt;&gt;"",AG11,3),"")</f>
        <v/>
      </c>
      <c r="AG11" s="45">
        <v>1</v>
      </c>
      <c r="AH11" s="145"/>
      <c r="AI11" s="146"/>
    </row>
    <row r="12" spans="1:36" x14ac:dyDescent="0.15">
      <c r="A12" s="117" t="s">
        <v>33</v>
      </c>
      <c r="B12" s="123"/>
      <c r="C12" s="131"/>
      <c r="D12" s="132"/>
      <c r="E12" s="41">
        <f t="shared" si="0"/>
        <v>0</v>
      </c>
      <c r="F12" s="41" t="str">
        <f t="shared" si="1"/>
        <v/>
      </c>
      <c r="G12" s="41" t="str">
        <f t="shared" si="2"/>
        <v/>
      </c>
      <c r="H12" s="42"/>
      <c r="I12" s="135"/>
      <c r="J12" s="135"/>
      <c r="K12" s="135"/>
      <c r="L12" s="135"/>
      <c r="M12" s="60"/>
      <c r="N12" s="60"/>
      <c r="O12" s="37"/>
      <c r="P12" s="37"/>
      <c r="Q12" s="74" t="s">
        <v>35</v>
      </c>
      <c r="R12" s="124">
        <v>1314</v>
      </c>
      <c r="S12" s="107"/>
      <c r="T12" s="41">
        <f t="shared" ref="T12" si="12">IF(W12&lt;&gt;"",W12,3)*IF(S12="A",4,IF(S12="B",3,IF(S12="C",2,IF(S12="D",1,IF(AND(S12&gt;=0,S12&lt;=4,ISNUMBER(S12)),S12,0)))))</f>
        <v>0</v>
      </c>
      <c r="U12" s="41" t="str">
        <f t="shared" ref="U12" si="13">IF(OR(S12="A",S12="B",S12="C",S12="D",S12="F",AND(S12&gt;=0,S12&lt;=4,ISNUMBER(S12))),IF(W12&lt;&gt;"",W12,3),"")</f>
        <v/>
      </c>
      <c r="V12" s="41" t="str">
        <f t="shared" ref="V12" si="14">IF(OR(S12="A",S12="B",S12="C",S12="D",S12="P",AND(S12&gt;=0,S12&lt;=4,ISNUMBER(S12))),IF(W12&lt;&gt;"",W12,3),"")</f>
        <v/>
      </c>
      <c r="W12" s="42">
        <v>4</v>
      </c>
      <c r="X12" s="147"/>
      <c r="Y12" s="148"/>
      <c r="Z12" s="37"/>
      <c r="AA12" s="74" t="s">
        <v>36</v>
      </c>
      <c r="AB12" s="76">
        <v>4813</v>
      </c>
      <c r="AC12" s="107"/>
      <c r="AD12" s="41">
        <f t="shared" ref="AD12" si="15">IF(AG12&lt;&gt;"",AG12,3)*IF(AC12="A",4,IF(AC12="B",3,IF(AC12="C",2,IF(AC12="D",1,IF(AND(AC12&gt;=0,AC12&lt;=4,ISNUMBER(AC12)),AC12,0)))))</f>
        <v>0</v>
      </c>
      <c r="AE12" s="41" t="str">
        <f t="shared" ref="AE12" si="16">IF(OR(AC12="A",AC12="B",AC12="C",AC12="D",AC12="F",AND(AC12&gt;=0,AC12&lt;=4,ISNUMBER(AC12))),IF(AG12&lt;&gt;"",AG12,3),"")</f>
        <v/>
      </c>
      <c r="AF12" s="41" t="str">
        <f t="shared" ref="AF12" si="17">IF(OR(AC12="A",AC12="B",AC12="C",AC12="D",AC12="P",AND(AC12&gt;=0,AC12&lt;=4,ISNUMBER(AC12))),IF(AG12&lt;&gt;"",AG12,3),"")</f>
        <v/>
      </c>
      <c r="AG12" s="45"/>
      <c r="AH12" s="145"/>
      <c r="AI12" s="146"/>
    </row>
    <row r="13" spans="1:36" x14ac:dyDescent="0.15">
      <c r="A13" s="105" t="s">
        <v>33</v>
      </c>
      <c r="B13" s="123"/>
      <c r="C13" s="131"/>
      <c r="D13" s="132"/>
      <c r="E13" s="41">
        <f t="shared" si="0"/>
        <v>0</v>
      </c>
      <c r="F13" s="41" t="str">
        <f t="shared" si="1"/>
        <v/>
      </c>
      <c r="G13" s="41" t="str">
        <f t="shared" si="2"/>
        <v/>
      </c>
      <c r="H13" s="42"/>
      <c r="I13" s="135"/>
      <c r="J13" s="135"/>
      <c r="K13" s="135"/>
      <c r="L13" s="135"/>
      <c r="M13" s="106"/>
      <c r="N13" s="106"/>
      <c r="O13" s="106"/>
      <c r="P13" s="37"/>
      <c r="Q13" s="74" t="s">
        <v>35</v>
      </c>
      <c r="R13" s="124">
        <v>1515</v>
      </c>
      <c r="S13" s="107"/>
      <c r="T13" s="41">
        <f t="shared" si="3"/>
        <v>0</v>
      </c>
      <c r="U13" s="41" t="str">
        <f t="shared" si="4"/>
        <v/>
      </c>
      <c r="V13" s="41" t="str">
        <f t="shared" si="5"/>
        <v/>
      </c>
      <c r="W13" s="42">
        <v>5</v>
      </c>
      <c r="X13" s="147"/>
      <c r="Y13" s="148"/>
      <c r="Z13" s="37"/>
      <c r="AA13" s="74" t="s">
        <v>36</v>
      </c>
      <c r="AB13" s="47">
        <v>4363</v>
      </c>
      <c r="AC13" s="108"/>
      <c r="AD13" s="41">
        <f t="shared" ref="AD13" si="18">IF(AG13&lt;&gt;"",AG13,3)*IF(AC13="A",4,IF(AC13="B",3,IF(AC13="C",2,IF(AC13="D",1,IF(AND(AC13&gt;=0,AC13&lt;=4,ISNUMBER(AC13)),AC13,0)))))</f>
        <v>0</v>
      </c>
      <c r="AE13" s="41" t="str">
        <f t="shared" ref="AE13" si="19">IF(OR(AC13="A",AC13="B",AC13="C",AC13="D",AC13="F",AND(AC13&gt;=0,AC13&lt;=4,ISNUMBER(AC13))),IF(AG13&lt;&gt;"",AG13,3),"")</f>
        <v/>
      </c>
      <c r="AF13" s="41" t="str">
        <f t="shared" ref="AF13" si="20">IF(OR(AC13="A",AC13="B",AC13="C",AC13="D",AC13="P",AND(AC13&gt;=0,AC13&lt;=4,ISNUMBER(AC13))),IF(AG13&lt;&gt;"",AG13,3),"")</f>
        <v/>
      </c>
      <c r="AG13" s="42"/>
      <c r="AH13" s="146"/>
      <c r="AI13" s="146"/>
    </row>
    <row r="14" spans="1:36" x14ac:dyDescent="0.15">
      <c r="A14" s="105" t="s">
        <v>59</v>
      </c>
      <c r="B14" s="123"/>
      <c r="C14" s="131"/>
      <c r="D14" s="132"/>
      <c r="E14" s="41">
        <f t="shared" ref="E14" si="21">IF(H14&lt;&gt;"",H14,3)*IF(C14="A",4,IF(C14="B",3,IF(C14="C",2,IF(C14="D",1,IF(AND(C14&gt;=0,C14&lt;=4,ISNUMBER(C14)),C14,0)))))</f>
        <v>0</v>
      </c>
      <c r="F14" s="41" t="str">
        <f t="shared" ref="F14" si="22">IF(OR(C14="A",C14="B",C14="C",C14="D",C14="F",AND(C14&gt;=0,C14&lt;=4,ISNUMBER(C14))),IF(H14&lt;&gt;"",H14,3),"")</f>
        <v/>
      </c>
      <c r="G14" s="41" t="str">
        <f t="shared" ref="G14" si="23">IF(OR(C14="A",C14="B",C14="C",C14="D",C14="P",AND(C14&gt;=0,C14&lt;=4,ISNUMBER(C14))),IF(H14&lt;&gt;"",H14,3),"")</f>
        <v/>
      </c>
      <c r="H14" s="45"/>
      <c r="I14" s="135"/>
      <c r="J14" s="135"/>
      <c r="K14" s="135"/>
      <c r="L14" s="135"/>
      <c r="M14" s="106"/>
      <c r="N14" s="106"/>
      <c r="O14" s="106"/>
      <c r="P14" s="37"/>
      <c r="Z14" s="65"/>
      <c r="AA14" s="66" t="s">
        <v>56</v>
      </c>
      <c r="AB14" s="44">
        <v>4043</v>
      </c>
      <c r="AC14" s="107"/>
      <c r="AD14" s="41">
        <f>IF(AG14&lt;&gt;"",AG14,3)*IF(AC14="A",4,IF(AC14="B",3,IF(AC14="C",2,IF(AC14="D",1,IF(AND(AC14&gt;=0,AC14&lt;=4,ISNUMBER(AC14)),AC14,0)))))</f>
        <v>0</v>
      </c>
      <c r="AE14" s="41" t="str">
        <f>IF(OR(AC14="A",AC14="B",AC14="C",AC14="D",AC14="F",AND(AC14&gt;=0,AC14&lt;=4,ISNUMBER(AC14))),IF(AG14&lt;&gt;"",AG14,3),"")</f>
        <v/>
      </c>
      <c r="AF14" s="41" t="str">
        <f>IF(OR(AC14="A",AC14="B",AC14="C",AC14="D",AC14="P",AND(AC14&gt;=0,AC14&lt;=4,ISNUMBER(AC14))),IF(AG14&lt;&gt;"",AG14,3),"")</f>
        <v/>
      </c>
      <c r="AG14" s="45"/>
      <c r="AH14" s="145"/>
      <c r="AI14" s="146"/>
    </row>
    <row r="15" spans="1:36" x14ac:dyDescent="0.15">
      <c r="A15" s="64" t="s">
        <v>34</v>
      </c>
      <c r="B15" s="124">
        <v>1113</v>
      </c>
      <c r="C15" s="131"/>
      <c r="D15" s="132"/>
      <c r="E15" s="41">
        <f t="shared" si="0"/>
        <v>0</v>
      </c>
      <c r="F15" s="41" t="str">
        <f t="shared" si="1"/>
        <v/>
      </c>
      <c r="G15" s="41" t="str">
        <f t="shared" si="2"/>
        <v/>
      </c>
      <c r="H15" s="45"/>
      <c r="I15" s="135"/>
      <c r="J15" s="135"/>
      <c r="K15" s="135"/>
      <c r="L15" s="135"/>
      <c r="M15" s="106"/>
      <c r="N15" s="106"/>
      <c r="O15" s="106"/>
      <c r="P15" s="37"/>
      <c r="Q15" s="105"/>
      <c r="R15" s="103"/>
      <c r="S15" s="102"/>
      <c r="T15" s="41"/>
      <c r="U15" s="41"/>
      <c r="V15" s="41"/>
      <c r="W15" s="45"/>
      <c r="X15" s="151"/>
      <c r="Y15" s="152"/>
      <c r="Z15" s="37"/>
      <c r="AA15" s="66" t="s">
        <v>35</v>
      </c>
      <c r="AB15" s="124">
        <v>3013</v>
      </c>
      <c r="AC15" s="107"/>
      <c r="AD15" s="41">
        <f t="shared" ref="AD15" si="24">IF(AG15&lt;&gt;"",AG15,3)*IF(AC15="A",4,IF(AC15="B",3,IF(AC15="C",2,IF(AC15="D",1,IF(AND(AC15&gt;=0,AC15&lt;=4,ISNUMBER(AC15)),AC15,0)))))</f>
        <v>0</v>
      </c>
      <c r="AE15" s="41" t="str">
        <f t="shared" ref="AE15" si="25">IF(OR(AC15="A",AC15="B",AC15="C",AC15="D",AC15="F",AND(AC15&gt;=0,AC15&lt;=4,ISNUMBER(AC15))),IF(AG15&lt;&gt;"",AG15,3),"")</f>
        <v/>
      </c>
      <c r="AF15" s="41" t="str">
        <f t="shared" ref="AF15" si="26">IF(OR(AC15="A",AC15="B",AC15="C",AC15="D",AC15="P",AND(AC15&gt;=0,AC15&lt;=4,ISNUMBER(AC15))),IF(AG15&lt;&gt;"",AG15,3),"")</f>
        <v/>
      </c>
      <c r="AG15" s="45"/>
      <c r="AH15" s="147"/>
      <c r="AI15" s="148"/>
    </row>
    <row r="16" spans="1:36" x14ac:dyDescent="0.15">
      <c r="A16" s="64" t="s">
        <v>34</v>
      </c>
      <c r="B16" s="122">
        <v>1111</v>
      </c>
      <c r="C16" s="131"/>
      <c r="D16" s="132"/>
      <c r="E16" s="41">
        <f t="shared" ref="E16" si="27">IF(H16&lt;&gt;"",H16,3)*IF(C16="A",4,IF(C16="B",3,IF(C16="C",2,IF(C16="D",1,IF(AND(C16&gt;=0,C16&lt;=4,ISNUMBER(C16)),C16,0)))))</f>
        <v>0</v>
      </c>
      <c r="F16" s="41" t="str">
        <f t="shared" ref="F16" si="28">IF(OR(C16="A",C16="B",C16="C",C16="D",C16="F",AND(C16&gt;=0,C16&lt;=4,ISNUMBER(C16))),IF(H16&lt;&gt;"",H16,3),"")</f>
        <v/>
      </c>
      <c r="G16" s="41" t="str">
        <f t="shared" ref="G16" si="29">IF(OR(C16="A",C16="B",C16="C",C16="D",C16="P",AND(C16&gt;=0,C16&lt;=4,ISNUMBER(C16))),IF(H16&lt;&gt;"",H16,3),"")</f>
        <v/>
      </c>
      <c r="H16" s="45">
        <v>1</v>
      </c>
      <c r="I16" s="135"/>
      <c r="J16" s="135"/>
      <c r="K16" s="135"/>
      <c r="L16" s="135"/>
      <c r="M16" s="106"/>
      <c r="N16" s="106"/>
      <c r="O16" s="106"/>
      <c r="P16" s="65"/>
      <c r="Q16" s="41"/>
      <c r="R16" s="41"/>
      <c r="S16" s="41"/>
      <c r="T16" s="41"/>
      <c r="U16" s="41"/>
      <c r="V16" s="41"/>
      <c r="W16" s="41"/>
      <c r="X16" s="41"/>
      <c r="Y16" s="41"/>
      <c r="Z16" s="37"/>
      <c r="AA16" s="74" t="s">
        <v>34</v>
      </c>
      <c r="AB16" s="76">
        <v>3034</v>
      </c>
      <c r="AC16" s="107"/>
      <c r="AD16" s="41">
        <f t="shared" si="6"/>
        <v>0</v>
      </c>
      <c r="AE16" s="41" t="str">
        <f t="shared" si="7"/>
        <v/>
      </c>
      <c r="AF16" s="41" t="str">
        <f t="shared" si="8"/>
        <v/>
      </c>
      <c r="AG16" s="42">
        <v>4</v>
      </c>
      <c r="AH16" s="145"/>
      <c r="AI16" s="146"/>
    </row>
    <row r="17" spans="1:36" x14ac:dyDescent="0.15">
      <c r="A17" s="64" t="s">
        <v>29</v>
      </c>
      <c r="B17" s="122">
        <v>1113</v>
      </c>
      <c r="C17" s="131"/>
      <c r="D17" s="132"/>
      <c r="E17" s="41">
        <f t="shared" si="0"/>
        <v>0</v>
      </c>
      <c r="F17" s="41" t="str">
        <f t="shared" si="1"/>
        <v/>
      </c>
      <c r="G17" s="41" t="str">
        <f t="shared" si="2"/>
        <v/>
      </c>
      <c r="H17" s="45"/>
      <c r="I17" s="135"/>
      <c r="J17" s="135"/>
      <c r="K17" s="135"/>
      <c r="L17" s="135"/>
      <c r="M17" s="106"/>
      <c r="N17" s="106"/>
      <c r="O17" s="106"/>
      <c r="P17" s="37"/>
      <c r="Q17" s="106"/>
      <c r="R17" s="106"/>
      <c r="S17" s="106"/>
      <c r="T17" s="106"/>
      <c r="U17" s="106"/>
      <c r="V17" s="106"/>
      <c r="W17" s="106"/>
      <c r="X17" s="106"/>
      <c r="Y17" s="106"/>
      <c r="Z17" s="37"/>
      <c r="AA17" s="66" t="s">
        <v>64</v>
      </c>
      <c r="AB17" s="124">
        <v>1404</v>
      </c>
      <c r="AC17" s="107"/>
      <c r="AD17" s="41">
        <f>IF(AG17&lt;&gt;"",AG17,3)*IF(AC17="A",4,IF(AC17="B",3,IF(AC17="C",2,IF(AC17="D",1,IF(AND(AC17&gt;=0,AC17&lt;=4,ISNUMBER(AC17)),AC17,0)))))</f>
        <v>0</v>
      </c>
      <c r="AE17" s="41" t="str">
        <f>IF(OR(AC17="A",AC17="B",AC17="C",AC17="D",AC17="F",AND(AC17&gt;=0,AC17&lt;=4,ISNUMBER(AC17))),IF(AG17&lt;&gt;"",AG17,3),"")</f>
        <v/>
      </c>
      <c r="AF17" s="41" t="str">
        <f>IF(OR(AC17="A",AC17="B",AC17="C",AC17="D",AC17="P",AND(AC17&gt;=0,AC17&lt;=4,ISNUMBER(AC17))),IF(AG17&lt;&gt;"",AG17,3),"")</f>
        <v/>
      </c>
      <c r="AG17" s="45">
        <v>4</v>
      </c>
      <c r="AH17" s="147"/>
      <c r="AI17" s="148"/>
    </row>
    <row r="18" spans="1:36" x14ac:dyDescent="0.15">
      <c r="A18" s="105" t="s">
        <v>82</v>
      </c>
      <c r="B18" s="123">
        <v>2713</v>
      </c>
      <c r="C18" s="131"/>
      <c r="D18" s="132"/>
      <c r="E18" s="41">
        <f t="shared" si="0"/>
        <v>0</v>
      </c>
      <c r="F18" s="41" t="str">
        <f t="shared" si="1"/>
        <v/>
      </c>
      <c r="G18" s="41" t="str">
        <f t="shared" si="2"/>
        <v/>
      </c>
      <c r="H18" s="42"/>
      <c r="I18" s="135"/>
      <c r="J18" s="135"/>
      <c r="K18" s="135"/>
      <c r="L18" s="135"/>
      <c r="M18" s="106"/>
      <c r="N18" s="106"/>
      <c r="O18" s="106"/>
      <c r="P18" s="37"/>
      <c r="Q18" s="149"/>
      <c r="R18" s="149"/>
      <c r="S18" s="149"/>
      <c r="T18" s="149"/>
      <c r="U18" s="149"/>
      <c r="V18" s="149"/>
      <c r="W18" s="149"/>
      <c r="X18" s="29" t="s">
        <v>38</v>
      </c>
      <c r="Y18" s="106"/>
      <c r="Z18" s="37"/>
      <c r="AA18" s="66" t="s">
        <v>34</v>
      </c>
      <c r="AB18" s="124">
        <v>1604</v>
      </c>
      <c r="AC18" s="125"/>
      <c r="AD18" s="41">
        <f>IF(AG18&lt;&gt;"",AG18,3)*IF(AC18="A",4,IF(AC18="B",3,IF(AC18="C",2,IF(AC18="D",1,IF(AND(AC18&gt;=0,AC18&lt;=4,ISNUMBER(AC18)),AC18,0)))))</f>
        <v>0</v>
      </c>
      <c r="AE18" s="41" t="str">
        <f>IF(OR(AC18="A",AC18="B",AC18="C",AC18="D",AC18="F",AND(AC18&gt;=0,AC18&lt;=4,ISNUMBER(AC18))),IF(AG18&lt;&gt;"",AG18,3),"")</f>
        <v/>
      </c>
      <c r="AF18" s="41" t="str">
        <f>IF(OR(AC18="A",AC18="B",AC18="C",AC18="D",AC18="P",AND(AC18&gt;=0,AC18&lt;=4,ISNUMBER(AC18))),IF(AG18&lt;&gt;"",AG18,3),"")</f>
        <v/>
      </c>
      <c r="AG18" s="45">
        <v>4</v>
      </c>
      <c r="AH18" s="147"/>
      <c r="AI18" s="148"/>
    </row>
    <row r="19" spans="1:36" x14ac:dyDescent="0.15">
      <c r="A19" s="105" t="s">
        <v>60</v>
      </c>
      <c r="B19" s="123"/>
      <c r="C19" s="131"/>
      <c r="D19" s="132"/>
      <c r="E19" s="41">
        <f t="shared" ref="E19" si="30">IF(H19&lt;&gt;"",H19,3)*IF(C19="A",4,IF(C19="B",3,IF(C19="C",2,IF(C19="D",1,IF(AND(C19&gt;=0,C19&lt;=4,ISNUMBER(C19)),C19,0)))))</f>
        <v>0</v>
      </c>
      <c r="F19" s="41" t="str">
        <f t="shared" ref="F19" si="31">IF(OR(C19="A",C19="B",C19="C",C19="D",C19="F",AND(C19&gt;=0,C19&lt;=4,ISNUMBER(C19))),IF(H19&lt;&gt;"",H19,3),"")</f>
        <v/>
      </c>
      <c r="G19" s="41" t="str">
        <f t="shared" ref="G19" si="32">IF(OR(C19="A",C19="B",C19="C",C19="D",C19="P",AND(C19&gt;=0,C19&lt;=4,ISNUMBER(C19))),IF(H19&lt;&gt;"",H19,3),"")</f>
        <v/>
      </c>
      <c r="H19" s="45"/>
      <c r="I19" s="135"/>
      <c r="J19" s="135"/>
      <c r="K19" s="135"/>
      <c r="L19" s="135"/>
      <c r="M19" s="106"/>
      <c r="N19" s="106"/>
      <c r="O19" s="106"/>
      <c r="P19" s="37"/>
      <c r="Q19" s="46" t="s">
        <v>39</v>
      </c>
      <c r="R19" s="106"/>
      <c r="S19" s="106"/>
      <c r="T19" s="106"/>
      <c r="U19" s="106"/>
      <c r="V19" s="67"/>
      <c r="W19" s="106"/>
      <c r="X19" s="106"/>
      <c r="Y19" s="119"/>
      <c r="Z19" s="37"/>
      <c r="AA19" s="66" t="s">
        <v>76</v>
      </c>
      <c r="AB19" s="124">
        <v>1114</v>
      </c>
      <c r="AC19" s="125"/>
      <c r="AD19" s="41">
        <f>IF(AG19&lt;&gt;"",AG19,3)*IF(AC19="A",4,IF(AC19="B",3,IF(AC19="C",2,IF(AC19="D",1,IF(AND(AC19&gt;=0,AC19&lt;=4,ISNUMBER(AC19)),AC19,0)))))</f>
        <v>0</v>
      </c>
      <c r="AE19" s="41" t="str">
        <f>IF(OR(AC19="A",AC19="B",AC19="C",AC19="D",AC19="F",AND(AC19&gt;=0,AC19&lt;=4,ISNUMBER(AC19))),IF(AG19&lt;&gt;"",AG19,3),"")</f>
        <v/>
      </c>
      <c r="AF19" s="41" t="str">
        <f>IF(OR(AC19="A",AC19="B",AC19="C",AC19="D",AC19="P",AND(AC19&gt;=0,AC19&lt;=4,ISNUMBER(AC19))),IF(AG19&lt;&gt;"",AG19,3),"")</f>
        <v/>
      </c>
      <c r="AG19" s="45">
        <v>4</v>
      </c>
      <c r="AH19" s="147"/>
      <c r="AI19" s="148"/>
    </row>
    <row r="20" spans="1:36" ht="14" thickBot="1" x14ac:dyDescent="0.2">
      <c r="A20" s="105" t="s">
        <v>60</v>
      </c>
      <c r="B20" s="123"/>
      <c r="C20" s="131"/>
      <c r="D20" s="132"/>
      <c r="E20" s="41">
        <f t="shared" si="0"/>
        <v>0</v>
      </c>
      <c r="F20" s="41" t="str">
        <f t="shared" si="1"/>
        <v/>
      </c>
      <c r="G20" s="41" t="str">
        <f t="shared" si="2"/>
        <v/>
      </c>
      <c r="H20" s="45"/>
      <c r="I20" s="135"/>
      <c r="J20" s="135"/>
      <c r="K20" s="135"/>
      <c r="L20" s="135"/>
      <c r="M20" s="106"/>
      <c r="N20" s="106"/>
      <c r="O20" s="106"/>
      <c r="P20" s="37"/>
      <c r="Q20" s="133">
        <f>SUM(G7:G22,V7:V13,AF7:AF21,AF32:AF37,G29:G44,O29:O44)</f>
        <v>0</v>
      </c>
      <c r="R20" s="133"/>
      <c r="S20" s="106" t="s">
        <v>40</v>
      </c>
      <c r="T20" s="106"/>
      <c r="U20" s="106"/>
      <c r="V20" s="106"/>
      <c r="W20" s="106"/>
      <c r="X20" s="106"/>
      <c r="Y20" s="106"/>
      <c r="Z20" s="37"/>
      <c r="AA20" s="74" t="s">
        <v>50</v>
      </c>
      <c r="AB20" s="124">
        <v>1114</v>
      </c>
      <c r="AC20" s="107"/>
      <c r="AD20" s="41">
        <f>IF(AG20&lt;&gt;"",AG20,3)*IF(AC20="A",4,IF(AC20="B",3,IF(AC20="C",2,IF(AC20="D",1,IF(AND(AC20&gt;=0,AC20&lt;=4,ISNUMBER(AC20)),AC20,0)))))</f>
        <v>0</v>
      </c>
      <c r="AE20" s="41" t="str">
        <f>IF(OR(AC20="A",AC20="B",AC20="C",AC20="D",AC20="F",AND(AC20&gt;=0,AC20&lt;=4,ISNUMBER(AC20))),IF(AG20&lt;&gt;"",AG20,3),"")</f>
        <v/>
      </c>
      <c r="AF20" s="41" t="str">
        <f>IF(OR(AC20="A",AC20="B",AC20="C",AC20="D",AC20="P",AND(AC20&gt;=0,AC20&lt;=4,ISNUMBER(AC20))),IF(AG20&lt;&gt;"",AG20,3),"")</f>
        <v/>
      </c>
      <c r="AG20" s="45">
        <v>4</v>
      </c>
      <c r="AH20" s="147"/>
      <c r="AI20" s="148"/>
    </row>
    <row r="21" spans="1:36" ht="15" thickTop="1" thickBot="1" x14ac:dyDescent="0.2">
      <c r="A21" s="66" t="s">
        <v>55</v>
      </c>
      <c r="B21" s="124"/>
      <c r="C21" s="131"/>
      <c r="D21" s="132"/>
      <c r="E21" s="41">
        <f t="shared" si="0"/>
        <v>0</v>
      </c>
      <c r="F21" s="41" t="str">
        <f t="shared" si="1"/>
        <v/>
      </c>
      <c r="G21" s="41" t="str">
        <f t="shared" si="2"/>
        <v/>
      </c>
      <c r="H21" s="42"/>
      <c r="I21" s="134"/>
      <c r="J21" s="135"/>
      <c r="K21" s="135"/>
      <c r="L21" s="135"/>
      <c r="M21" s="106"/>
      <c r="N21" s="106"/>
      <c r="O21" s="106"/>
      <c r="P21" s="37"/>
      <c r="Q21" s="128" t="str">
        <f>IF(SUM(F7:F22,U7:U13,AE7:AE21,AE32:AE37, F29:F44,N29:N44)=0,"N/A",ROUNDDOWN(SUM(E7:E22,T7:T13,AD7:AD21,AD32:AD37,E29:E44,M29:M44)/SUM(F7:F22,U7:U13,AE7:AE21,AE32:AE37,F29:F44,N29:N44),2))</f>
        <v>N/A</v>
      </c>
      <c r="R21" s="128"/>
      <c r="S21" s="106" t="s">
        <v>41</v>
      </c>
      <c r="T21" s="106"/>
      <c r="U21" s="106"/>
      <c r="V21" s="106"/>
      <c r="W21" s="106"/>
      <c r="X21" s="106"/>
      <c r="Y21" s="106"/>
      <c r="Z21" s="37"/>
      <c r="AA21" s="74" t="s">
        <v>30</v>
      </c>
      <c r="AB21" s="76">
        <v>2144</v>
      </c>
      <c r="AC21" s="107"/>
      <c r="AD21" s="41">
        <f>IF(AG21&lt;&gt;"",AG21,3)*IF(AC21="A",4,IF(AC21="B",3,IF(AC21="C",2,IF(AC21="D",1,IF(AND(AC21&gt;=0,AC21&lt;=4,ISNUMBER(AC21)),AC21,0)))))</f>
        <v>0</v>
      </c>
      <c r="AE21" s="41" t="str">
        <f>IF(OR(AC21="A",AC21="B",AC21="C",AC21="D",AC21="F",AND(AC21&gt;=0,AC21&lt;=4,ISNUMBER(AC21))),IF(AG21&lt;&gt;"",AG21,3),"")</f>
        <v/>
      </c>
      <c r="AF21" s="41" t="str">
        <f>IF(OR(AC21="A",AC21="B",AC21="C",AC21="D",AC21="P",AND(AC21&gt;=0,AC21&lt;=4,ISNUMBER(AC21))),IF(AG21&lt;&gt;"",AG21,3),"")</f>
        <v/>
      </c>
      <c r="AG21" s="45">
        <v>4</v>
      </c>
      <c r="AH21" s="146"/>
      <c r="AI21" s="146"/>
    </row>
    <row r="22" spans="1:36" ht="15" thickTop="1" thickBot="1" x14ac:dyDescent="0.2">
      <c r="A22" s="66" t="s">
        <v>37</v>
      </c>
      <c r="B22" s="124"/>
      <c r="C22" s="131"/>
      <c r="D22" s="132"/>
      <c r="E22" s="41">
        <f t="shared" si="0"/>
        <v>0</v>
      </c>
      <c r="F22" s="41" t="str">
        <f t="shared" si="1"/>
        <v/>
      </c>
      <c r="G22" s="41" t="str">
        <f t="shared" si="2"/>
        <v/>
      </c>
      <c r="H22" s="45"/>
      <c r="I22" s="135"/>
      <c r="J22" s="135"/>
      <c r="K22" s="135"/>
      <c r="L22" s="135"/>
      <c r="M22" s="106"/>
      <c r="N22" s="106"/>
      <c r="O22" s="106"/>
      <c r="P22" s="37"/>
      <c r="Q22" s="138">
        <f>SUMIF(B7:B22,"&gt;2999",G7:G22)+SUMIF(B29:B44,"&gt;2999",G29:G44)+SUMIF(J29:J44,"&gt;2999",O29:O44)+SUMIF(R7:R13,"&gt;2999",V7:V13)+SUMIF(AB7:AB21,"&gt;2999",AF7:AF21)+SUMIF(AB32:AB37,"&gt;2999",AF32:AF37)</f>
        <v>0</v>
      </c>
      <c r="R22" s="138"/>
      <c r="S22" s="75" t="s">
        <v>66</v>
      </c>
      <c r="T22" s="106"/>
      <c r="U22" s="106"/>
      <c r="V22" s="106"/>
      <c r="W22" s="106"/>
      <c r="X22" s="106"/>
      <c r="Y22" s="106"/>
      <c r="Z22" s="37"/>
      <c r="AA22" s="74"/>
      <c r="AB22" s="126"/>
      <c r="AC22" s="102"/>
      <c r="AD22" s="41"/>
      <c r="AE22" s="41"/>
      <c r="AF22" s="41"/>
      <c r="AG22" s="45"/>
      <c r="AH22" s="103"/>
      <c r="AI22" s="103"/>
    </row>
    <row r="23" spans="1:36" ht="15" thickTop="1" thickBot="1" x14ac:dyDescent="0.2">
      <c r="A23" s="118"/>
      <c r="B23" s="121"/>
      <c r="C23" s="129"/>
      <c r="D23" s="129"/>
      <c r="E23" s="41"/>
      <c r="F23" s="41"/>
      <c r="G23" s="41"/>
      <c r="H23" s="45"/>
      <c r="I23" s="130"/>
      <c r="J23" s="130"/>
      <c r="K23" s="130"/>
      <c r="L23" s="130"/>
      <c r="M23" s="106"/>
      <c r="N23" s="106"/>
      <c r="O23" s="106"/>
      <c r="P23" s="37"/>
      <c r="Q23" s="138">
        <f>SUMIF(B7:B22,"&gt;2999",F7:F22)+SUMIF(B29:B44,"&gt;2999",F29:F44)+SUMIF(J29:J44,"&gt;2999",N29:N44)+SUMIF(R7:R13,"&gt;2999",U7:U13)+SUMIF(AB7:AB21,"&gt;2999",AE7:AE21)+SUMIF(AB32:AB37,"&gt;2999",AE32:AE37)</f>
        <v>0</v>
      </c>
      <c r="R23" s="138"/>
      <c r="S23" s="111" t="s">
        <v>67</v>
      </c>
      <c r="T23" s="106"/>
      <c r="U23" s="106"/>
      <c r="V23" s="106"/>
      <c r="W23" s="106"/>
      <c r="X23" s="106"/>
      <c r="Y23" s="106"/>
      <c r="Z23" s="37"/>
      <c r="AA23" s="74"/>
      <c r="AB23" s="101"/>
      <c r="AC23" s="102"/>
      <c r="AD23" s="41"/>
      <c r="AE23" s="41"/>
      <c r="AF23" s="41"/>
      <c r="AG23" s="42"/>
      <c r="AH23" s="103"/>
      <c r="AI23" s="103"/>
    </row>
    <row r="24" spans="1:36" ht="17" thickBot="1" x14ac:dyDescent="0.25">
      <c r="A24" s="118"/>
      <c r="B24" s="118"/>
      <c r="C24" s="142"/>
      <c r="D24" s="142"/>
      <c r="E24" s="41"/>
      <c r="F24" s="41"/>
      <c r="G24" s="41"/>
      <c r="H24" s="45"/>
      <c r="I24" s="143"/>
      <c r="J24" s="143"/>
      <c r="K24" s="143"/>
      <c r="L24" s="143"/>
      <c r="M24" s="106"/>
      <c r="N24" s="106"/>
      <c r="O24" s="106"/>
      <c r="P24" s="37"/>
      <c r="Q24" s="140">
        <f>SUMIF(B7:B22,"&gt;2999",E7:E22)+SUMIF(B29:B44,"&gt;2999",E29:E44)+SUMIF(J29:J44,"&gt;2999",M29:M44)+SUMIF(R7:R13,"&gt;2999",T7:T13)+SUMIF(AB7:AB21,"&gt;2999",AD7:AD21)+SUMIF(AB32:AB37,"&gt;2999",AD32:AD37)</f>
        <v>0</v>
      </c>
      <c r="R24" s="140"/>
      <c r="S24" s="29" t="s">
        <v>42</v>
      </c>
      <c r="T24" s="106"/>
      <c r="U24" s="106"/>
      <c r="V24" s="106"/>
      <c r="W24" s="106"/>
      <c r="X24" s="106"/>
      <c r="Y24" s="106"/>
      <c r="Z24" s="37"/>
      <c r="AA24" s="75" t="s">
        <v>78</v>
      </c>
      <c r="AB24" s="83"/>
      <c r="AC24" s="83"/>
      <c r="AD24" s="48"/>
      <c r="AE24" s="48"/>
      <c r="AF24" s="48"/>
      <c r="AG24" s="49"/>
      <c r="AH24" s="50"/>
      <c r="AI24" s="50"/>
    </row>
    <row r="25" spans="1:36" ht="17" thickBot="1" x14ac:dyDescent="0.25">
      <c r="A25" s="139"/>
      <c r="B25" s="139"/>
      <c r="C25" s="139"/>
      <c r="D25" s="139"/>
      <c r="E25" s="139"/>
      <c r="F25" s="139"/>
      <c r="G25" s="139"/>
      <c r="H25" s="139"/>
      <c r="I25" s="139"/>
      <c r="J25" s="139"/>
      <c r="K25" s="139"/>
      <c r="L25" s="139"/>
      <c r="M25" s="106"/>
      <c r="N25" s="106"/>
      <c r="O25" s="106"/>
      <c r="P25" s="37"/>
      <c r="Q25" s="141" t="str">
        <f>IF(SUM(Q24)=0,"N/A",Q24/Q23)</f>
        <v>N/A</v>
      </c>
      <c r="R25" s="141"/>
      <c r="S25" s="106" t="s">
        <v>44</v>
      </c>
      <c r="T25" s="106"/>
      <c r="U25" s="106"/>
      <c r="V25" s="106"/>
      <c r="W25" s="106"/>
      <c r="X25" s="106"/>
      <c r="Y25" s="106"/>
      <c r="Z25" s="43"/>
      <c r="AA25" s="68"/>
      <c r="AB25" s="69"/>
      <c r="AC25" s="69"/>
      <c r="AD25" s="48"/>
      <c r="AE25" s="48"/>
      <c r="AF25" s="48"/>
      <c r="AG25" s="49"/>
      <c r="AH25" s="50"/>
      <c r="AI25" s="50"/>
    </row>
    <row r="26" spans="1:36" ht="18" thickTop="1" thickBot="1" x14ac:dyDescent="0.25">
      <c r="A26" s="59" t="s">
        <v>51</v>
      </c>
      <c r="B26" s="59"/>
      <c r="C26" s="106"/>
      <c r="D26" s="106"/>
      <c r="E26" s="106"/>
      <c r="F26" s="106"/>
      <c r="G26" s="106"/>
      <c r="H26" s="106"/>
      <c r="I26" s="106"/>
      <c r="J26" s="106"/>
      <c r="K26" s="106"/>
      <c r="L26" s="106"/>
      <c r="M26" s="106"/>
      <c r="N26" s="106"/>
      <c r="O26" s="106"/>
      <c r="P26" s="37"/>
      <c r="Q26" s="136"/>
      <c r="R26" s="136"/>
      <c r="S26" s="29" t="s">
        <v>47</v>
      </c>
      <c r="T26" s="106"/>
      <c r="U26" s="106"/>
      <c r="V26" s="106"/>
      <c r="W26" s="106"/>
      <c r="X26" s="106"/>
      <c r="Y26" s="106"/>
      <c r="Z26" s="106"/>
      <c r="AA26" s="68"/>
      <c r="AB26" s="69"/>
      <c r="AC26" s="69"/>
      <c r="AD26" s="48"/>
      <c r="AE26" s="48"/>
      <c r="AF26" s="48"/>
      <c r="AG26" s="49"/>
      <c r="AH26" s="50"/>
      <c r="AI26" s="50"/>
    </row>
    <row r="27" spans="1:36" ht="18" thickTop="1" thickBot="1" x14ac:dyDescent="0.25">
      <c r="A27" s="59" t="s">
        <v>43</v>
      </c>
      <c r="B27" s="59"/>
      <c r="C27" s="106"/>
      <c r="D27" s="106"/>
      <c r="E27" s="106"/>
      <c r="F27" s="106"/>
      <c r="G27" s="106"/>
      <c r="H27" s="106"/>
      <c r="I27" s="110" t="s">
        <v>74</v>
      </c>
      <c r="J27" s="104"/>
      <c r="K27" s="104"/>
      <c r="L27" s="104"/>
      <c r="M27" s="104"/>
      <c r="N27" s="104"/>
      <c r="O27" s="104"/>
      <c r="P27" s="104"/>
      <c r="Q27" s="137">
        <v>124</v>
      </c>
      <c r="R27" s="137"/>
      <c r="S27" s="106" t="s">
        <v>48</v>
      </c>
      <c r="T27" s="106"/>
      <c r="U27" s="106"/>
      <c r="V27" s="106"/>
      <c r="W27" s="106"/>
      <c r="X27" s="106"/>
      <c r="Y27" s="106"/>
      <c r="Z27" s="60"/>
      <c r="AA27" s="68"/>
      <c r="AB27" s="69"/>
      <c r="AC27" s="69"/>
      <c r="AD27" s="48"/>
      <c r="AE27" s="48"/>
      <c r="AF27" s="48"/>
      <c r="AG27" s="49"/>
      <c r="AH27" s="50"/>
      <c r="AI27" s="50"/>
    </row>
    <row r="28" spans="1:36" ht="18" customHeight="1" thickBot="1" x14ac:dyDescent="0.25">
      <c r="A28" s="109" t="s">
        <v>19</v>
      </c>
      <c r="B28" s="106"/>
      <c r="C28" s="106" t="s">
        <v>45</v>
      </c>
      <c r="D28" s="30" t="s">
        <v>46</v>
      </c>
      <c r="E28" s="63" t="s">
        <v>21</v>
      </c>
      <c r="F28" s="63" t="s">
        <v>22</v>
      </c>
      <c r="G28" s="63" t="s">
        <v>23</v>
      </c>
      <c r="H28" s="106"/>
      <c r="I28" s="106" t="s">
        <v>19</v>
      </c>
      <c r="J28" s="106"/>
      <c r="K28" s="106" t="s">
        <v>45</v>
      </c>
      <c r="L28" s="86" t="s">
        <v>46</v>
      </c>
      <c r="M28" s="63" t="s">
        <v>21</v>
      </c>
      <c r="N28" s="63" t="s">
        <v>22</v>
      </c>
      <c r="O28" s="63" t="s">
        <v>23</v>
      </c>
      <c r="P28" s="37"/>
      <c r="Z28" s="37"/>
      <c r="AA28" s="68"/>
      <c r="AB28" s="69"/>
      <c r="AC28" s="69"/>
      <c r="AD28" s="48"/>
      <c r="AE28" s="48"/>
      <c r="AF28" s="48"/>
      <c r="AG28" s="49"/>
      <c r="AH28" s="50"/>
      <c r="AI28" s="50"/>
      <c r="AJ28" s="115"/>
    </row>
    <row r="29" spans="1:36" ht="17" thickBot="1" x14ac:dyDescent="0.25">
      <c r="A29" s="52"/>
      <c r="B29" s="53"/>
      <c r="C29" s="85"/>
      <c r="D29" s="54"/>
      <c r="E29" s="55">
        <f t="shared" ref="E29" si="33">D29*IF(OR(C29="A",C29="RA"),4,IF(OR(C29="B",C29="RB"),3,IF(OR(C29="C",C29="RC"),2,IF(OR(C29="D",C29="RD"),1,IF(AND(C29&gt;=0,C29&lt;=4,ISNUMBER(C29)),C29,0)))))</f>
        <v>0</v>
      </c>
      <c r="F29" s="56" t="str">
        <f t="shared" ref="F29" si="34">IF(OR(C29="",D29=""),"",IF(OR(C29="A",C29="B",C29="C",C29="D",C29="F",C29="RA",C29="RB",C29="RC",C29="RD",C29="RF",AND(C29&gt;=0,C29&lt;=4,ISNUMBER(C29))),D29,""))</f>
        <v/>
      </c>
      <c r="G29" s="57" t="str">
        <f t="shared" ref="G29" si="35">IF(OR(C29="",D29=""),"",IF(OR(C29="A",C29="B",C29="C",C29="D",C29="P",AND(C29&gt;=0,C29&lt;=4,ISNUMBER(C29))),D29,""))</f>
        <v/>
      </c>
      <c r="H29" s="58"/>
      <c r="I29" s="52"/>
      <c r="J29" s="53"/>
      <c r="K29" s="85"/>
      <c r="L29" s="54"/>
      <c r="M29" s="37">
        <f t="shared" ref="M29:M44" si="36">L29*IF(OR(K29="A",K29="RA"),4,IF(OR(K29="B",K29="RB"),3,IF(OR(K29="C",K29="RC"),2,IF(OR(K29="D",K29="RD"),1,IF(AND(K29&gt;=0,K29=4,ISNUMBER(K29)),K29,0)))))</f>
        <v>0</v>
      </c>
      <c r="N29" s="37" t="str">
        <f t="shared" ref="N29:N44" si="37">IF(OR(K29="",L29=""),"",IF(OR(K29="A",K29="B",K29="C",K29="D",K29="F",K29="RA",K29="RB",K29="RC",K29="RD",K29="RF",AND(K29&gt;=0,K29&lt;=4,ISNUMBER(K29))),L29,""))</f>
        <v/>
      </c>
      <c r="O29" s="37" t="str">
        <f t="shared" ref="O29:O44" si="38">IF(OR(K29="",L29=""),"",IF(OR(K29="A",K29="B",K29="C",K29="D",K29="P",AND(K29&gt;=0,K29&lt;=4,ISNUMBER(K29))),L29,""))</f>
        <v/>
      </c>
      <c r="P29" s="37"/>
      <c r="Q29" s="59" t="s">
        <v>49</v>
      </c>
      <c r="R29" s="106"/>
      <c r="S29" s="106"/>
      <c r="T29" s="106"/>
      <c r="U29" s="106"/>
      <c r="V29" s="106"/>
      <c r="W29" s="106"/>
      <c r="X29" s="106"/>
      <c r="Y29" s="106"/>
      <c r="Z29" s="37"/>
      <c r="AA29" s="68"/>
      <c r="AB29" s="69"/>
      <c r="AC29" s="69"/>
      <c r="AD29" s="48"/>
      <c r="AE29" s="48"/>
      <c r="AF29" s="48"/>
      <c r="AG29" s="49"/>
      <c r="AH29" s="50"/>
      <c r="AI29" s="50"/>
    </row>
    <row r="30" spans="1:36" ht="17" thickBot="1" x14ac:dyDescent="0.25">
      <c r="A30" s="52"/>
      <c r="B30" s="53"/>
      <c r="C30" s="85"/>
      <c r="D30" s="54"/>
      <c r="E30" s="55">
        <f t="shared" ref="E30:E44" si="39">D30*IF(OR(C30="A",C30="RA"),4,IF(OR(C30="B",C30="RB"),3,IF(OR(C30="C",C30="RC"),2,IF(OR(C30="D",C30="RD"),1,IF(AND(C30&gt;=0,C30&lt;=4,ISNUMBER(C30)),C30,0)))))</f>
        <v>0</v>
      </c>
      <c r="F30" s="56" t="str">
        <f t="shared" ref="F30:F44" si="40">IF(OR(C30="",D30=""),"",IF(OR(C30="A",C30="B",C30="C",C30="D",C30="F",C30="RA",C30="RB",C30="RC",C30="RD",C30="RF",AND(C30&gt;=0,C30&lt;=4,ISNUMBER(C30))),D30,""))</f>
        <v/>
      </c>
      <c r="G30" s="57" t="str">
        <f t="shared" ref="G30:G44" si="41">IF(OR(C30="",D30=""),"",IF(OR(C30="A",C30="B",C30="C",C30="D",C30="P",AND(C30&gt;=0,C30&lt;=4,ISNUMBER(C30))),D30,""))</f>
        <v/>
      </c>
      <c r="H30" s="58"/>
      <c r="I30" s="52"/>
      <c r="J30" s="53"/>
      <c r="K30" s="85"/>
      <c r="L30" s="54"/>
      <c r="M30" s="37">
        <f t="shared" si="36"/>
        <v>0</v>
      </c>
      <c r="N30" s="37" t="str">
        <f t="shared" si="37"/>
        <v/>
      </c>
      <c r="O30" s="37" t="str">
        <f t="shared" si="38"/>
        <v/>
      </c>
      <c r="P30" s="37"/>
      <c r="Q30" s="106"/>
      <c r="R30" s="106"/>
      <c r="S30" s="106"/>
      <c r="T30" s="106"/>
      <c r="U30" s="106"/>
      <c r="V30" s="106"/>
      <c r="W30" s="106"/>
      <c r="X30" s="106"/>
      <c r="Y30" s="106"/>
      <c r="Z30" s="37"/>
      <c r="AA30" s="68"/>
      <c r="AB30" s="69"/>
      <c r="AC30" s="69"/>
      <c r="AD30" s="48"/>
      <c r="AE30" s="48"/>
      <c r="AF30" s="48"/>
      <c r="AG30" s="49"/>
      <c r="AH30" s="50"/>
      <c r="AI30" s="50"/>
    </row>
    <row r="31" spans="1:36" ht="17" thickBot="1" x14ac:dyDescent="0.25">
      <c r="A31" s="52"/>
      <c r="B31" s="53"/>
      <c r="C31" s="85"/>
      <c r="D31" s="54"/>
      <c r="E31" s="55">
        <f t="shared" si="39"/>
        <v>0</v>
      </c>
      <c r="F31" s="56" t="str">
        <f t="shared" si="40"/>
        <v/>
      </c>
      <c r="G31" s="57" t="str">
        <f t="shared" si="41"/>
        <v/>
      </c>
      <c r="H31" s="58"/>
      <c r="I31" s="52"/>
      <c r="J31" s="53"/>
      <c r="K31" s="85"/>
      <c r="L31" s="54"/>
      <c r="M31" s="37">
        <f t="shared" si="36"/>
        <v>0</v>
      </c>
      <c r="N31" s="37" t="str">
        <f t="shared" si="37"/>
        <v/>
      </c>
      <c r="O31" s="37" t="str">
        <f t="shared" si="38"/>
        <v/>
      </c>
      <c r="P31" s="37"/>
      <c r="Q31" s="106"/>
      <c r="R31" s="106"/>
      <c r="S31" s="106"/>
      <c r="T31" s="106"/>
      <c r="U31" s="106"/>
      <c r="V31" s="106"/>
      <c r="W31" s="106"/>
      <c r="X31" s="106"/>
      <c r="Y31" s="106"/>
      <c r="Z31" s="37"/>
      <c r="AA31" s="68"/>
      <c r="AB31" s="69"/>
      <c r="AC31" s="69"/>
      <c r="AD31" s="48"/>
      <c r="AE31" s="48"/>
      <c r="AF31" s="48"/>
      <c r="AG31" s="49"/>
      <c r="AH31" s="50"/>
      <c r="AI31" s="50"/>
    </row>
    <row r="32" spans="1:36" ht="14" thickBot="1" x14ac:dyDescent="0.2">
      <c r="A32" s="52"/>
      <c r="B32" s="53"/>
      <c r="C32" s="85"/>
      <c r="D32" s="54"/>
      <c r="E32" s="55">
        <f t="shared" si="39"/>
        <v>0</v>
      </c>
      <c r="F32" s="56" t="str">
        <f t="shared" si="40"/>
        <v/>
      </c>
      <c r="G32" s="57" t="str">
        <f t="shared" si="41"/>
        <v/>
      </c>
      <c r="H32" s="58"/>
      <c r="I32" s="52"/>
      <c r="J32" s="53"/>
      <c r="K32" s="85"/>
      <c r="L32" s="54"/>
      <c r="M32" s="37">
        <f t="shared" si="36"/>
        <v>0</v>
      </c>
      <c r="N32" s="37" t="str">
        <f t="shared" si="37"/>
        <v/>
      </c>
      <c r="O32" s="37" t="str">
        <f t="shared" si="38"/>
        <v/>
      </c>
      <c r="P32" s="37"/>
      <c r="Q32" s="106"/>
      <c r="R32" s="106"/>
      <c r="S32" s="106"/>
      <c r="T32" s="106"/>
      <c r="U32" s="106"/>
      <c r="V32" s="106"/>
      <c r="W32" s="106"/>
      <c r="X32" s="106"/>
      <c r="Y32" s="106"/>
      <c r="Z32" s="37"/>
      <c r="AA32" s="66"/>
      <c r="AB32" s="44"/>
      <c r="AC32" s="127"/>
      <c r="AD32" s="41">
        <f t="shared" ref="AD32:AD36" si="42">IF(AG32&lt;&gt;"",AG32,3)*IF(AC32="A",4,IF(AC32="B",3,IF(AC32="C",2,IF(AC32="D",1,IF(AND(AC32&gt;=0,AC32&lt;=4,ISNUMBER(AC32)),AC32,0)))))</f>
        <v>0</v>
      </c>
      <c r="AE32" s="41" t="str">
        <f t="shared" ref="AE32:AE36" si="43">IF(OR(AC32="A",AC32="B",AC32="C",AC32="D",AC32="F",AND(AC32&gt;=0,AC32&lt;=4,ISNUMBER(AC32))),IF(AG32&lt;&gt;"",AG32,3),"")</f>
        <v/>
      </c>
      <c r="AF32" s="41" t="str">
        <f t="shared" ref="AF32:AF36" si="44">IF(OR(AC32="A",AC32="B",AC32="C",AC32="D",AC32="P",AND(AC32&gt;=0,AC32&lt;=4,ISNUMBER(AC32))),IF(AG32&lt;&gt;"",AG32,3),"")</f>
        <v/>
      </c>
      <c r="AG32" s="42"/>
      <c r="AH32" s="147"/>
      <c r="AI32" s="147"/>
    </row>
    <row r="33" spans="1:35" ht="14" thickBot="1" x14ac:dyDescent="0.2">
      <c r="A33" s="52"/>
      <c r="B33" s="53"/>
      <c r="C33" s="85"/>
      <c r="D33" s="54"/>
      <c r="E33" s="55">
        <f t="shared" si="39"/>
        <v>0</v>
      </c>
      <c r="F33" s="56" t="str">
        <f t="shared" si="40"/>
        <v/>
      </c>
      <c r="G33" s="57" t="str">
        <f t="shared" si="41"/>
        <v/>
      </c>
      <c r="H33" s="58"/>
      <c r="I33" s="52"/>
      <c r="J33" s="53"/>
      <c r="K33" s="85"/>
      <c r="L33" s="54"/>
      <c r="M33" s="37">
        <f t="shared" si="36"/>
        <v>0</v>
      </c>
      <c r="N33" s="37" t="str">
        <f t="shared" si="37"/>
        <v/>
      </c>
      <c r="O33" s="37" t="str">
        <f t="shared" si="38"/>
        <v/>
      </c>
      <c r="P33" s="37"/>
      <c r="Q33" s="106"/>
      <c r="R33" s="106"/>
      <c r="S33" s="106"/>
      <c r="T33" s="106"/>
      <c r="U33" s="106"/>
      <c r="V33" s="106"/>
      <c r="W33" s="106"/>
      <c r="X33" s="106"/>
      <c r="Y33" s="106"/>
      <c r="Z33" s="37"/>
      <c r="AA33" s="66"/>
      <c r="AB33" s="44"/>
      <c r="AC33" s="127"/>
      <c r="AD33" s="41">
        <f t="shared" si="42"/>
        <v>0</v>
      </c>
      <c r="AE33" s="41" t="str">
        <f t="shared" si="43"/>
        <v/>
      </c>
      <c r="AF33" s="41" t="str">
        <f t="shared" si="44"/>
        <v/>
      </c>
      <c r="AG33" s="42"/>
      <c r="AH33" s="147"/>
      <c r="AI33" s="147"/>
    </row>
    <row r="34" spans="1:35" ht="14" thickBot="1" x14ac:dyDescent="0.2">
      <c r="A34" s="52"/>
      <c r="B34" s="53"/>
      <c r="C34" s="85"/>
      <c r="D34" s="54"/>
      <c r="E34" s="55">
        <f t="shared" si="39"/>
        <v>0</v>
      </c>
      <c r="F34" s="56" t="str">
        <f t="shared" si="40"/>
        <v/>
      </c>
      <c r="G34" s="57" t="str">
        <f t="shared" si="41"/>
        <v/>
      </c>
      <c r="H34" s="58"/>
      <c r="I34" s="52"/>
      <c r="J34" s="53"/>
      <c r="K34" s="85"/>
      <c r="L34" s="54"/>
      <c r="M34" s="37">
        <f t="shared" si="36"/>
        <v>0</v>
      </c>
      <c r="N34" s="37" t="str">
        <f t="shared" si="37"/>
        <v/>
      </c>
      <c r="O34" s="37" t="str">
        <f t="shared" si="38"/>
        <v/>
      </c>
      <c r="P34" s="37"/>
      <c r="Q34" s="106"/>
      <c r="R34" s="106"/>
      <c r="S34" s="106"/>
      <c r="T34" s="106"/>
      <c r="U34" s="106"/>
      <c r="V34" s="106"/>
      <c r="W34" s="106"/>
      <c r="X34" s="106"/>
      <c r="Y34" s="106"/>
      <c r="Z34" s="37"/>
      <c r="AA34" s="66"/>
      <c r="AB34" s="44"/>
      <c r="AC34" s="127"/>
      <c r="AD34" s="41">
        <f t="shared" si="42"/>
        <v>0</v>
      </c>
      <c r="AE34" s="41" t="str">
        <f t="shared" si="43"/>
        <v/>
      </c>
      <c r="AF34" s="41" t="str">
        <f t="shared" si="44"/>
        <v/>
      </c>
      <c r="AG34" s="42"/>
      <c r="AH34" s="147"/>
      <c r="AI34" s="147"/>
    </row>
    <row r="35" spans="1:35" ht="14" thickBot="1" x14ac:dyDescent="0.2">
      <c r="A35" s="52"/>
      <c r="B35" s="53"/>
      <c r="C35" s="85"/>
      <c r="D35" s="54"/>
      <c r="E35" s="55">
        <f t="shared" si="39"/>
        <v>0</v>
      </c>
      <c r="F35" s="56" t="str">
        <f t="shared" si="40"/>
        <v/>
      </c>
      <c r="G35" s="57" t="str">
        <f t="shared" si="41"/>
        <v/>
      </c>
      <c r="H35" s="58"/>
      <c r="I35" s="52"/>
      <c r="J35" s="53"/>
      <c r="K35" s="85"/>
      <c r="L35" s="54"/>
      <c r="M35" s="37">
        <f t="shared" si="36"/>
        <v>0</v>
      </c>
      <c r="N35" s="37" t="str">
        <f t="shared" si="37"/>
        <v/>
      </c>
      <c r="O35" s="37" t="str">
        <f t="shared" si="38"/>
        <v/>
      </c>
      <c r="P35" s="37"/>
      <c r="Q35" s="106"/>
      <c r="R35" s="106"/>
      <c r="S35" s="106"/>
      <c r="T35" s="106"/>
      <c r="U35" s="106"/>
      <c r="V35" s="106"/>
      <c r="W35" s="106"/>
      <c r="X35" s="106"/>
      <c r="Y35" s="106"/>
      <c r="Z35" s="37"/>
      <c r="AA35" s="66"/>
      <c r="AB35" s="44"/>
      <c r="AC35" s="127"/>
      <c r="AD35" s="41">
        <f t="shared" si="42"/>
        <v>0</v>
      </c>
      <c r="AE35" s="41" t="str">
        <f t="shared" si="43"/>
        <v/>
      </c>
      <c r="AF35" s="41" t="str">
        <f t="shared" si="44"/>
        <v/>
      </c>
      <c r="AG35" s="42"/>
      <c r="AH35" s="147"/>
      <c r="AI35" s="147"/>
    </row>
    <row r="36" spans="1:35" ht="14" thickBot="1" x14ac:dyDescent="0.2">
      <c r="A36" s="52"/>
      <c r="B36" s="53"/>
      <c r="C36" s="85"/>
      <c r="D36" s="54"/>
      <c r="E36" s="55">
        <f t="shared" si="39"/>
        <v>0</v>
      </c>
      <c r="F36" s="56" t="str">
        <f t="shared" si="40"/>
        <v/>
      </c>
      <c r="G36" s="57" t="str">
        <f t="shared" si="41"/>
        <v/>
      </c>
      <c r="H36" s="58"/>
      <c r="I36" s="52"/>
      <c r="J36" s="53"/>
      <c r="K36" s="85"/>
      <c r="L36" s="54"/>
      <c r="M36" s="37">
        <f t="shared" si="36"/>
        <v>0</v>
      </c>
      <c r="N36" s="37" t="str">
        <f t="shared" si="37"/>
        <v/>
      </c>
      <c r="O36" s="37" t="str">
        <f t="shared" si="38"/>
        <v/>
      </c>
      <c r="P36" s="37"/>
      <c r="Q36" s="106"/>
      <c r="R36" s="106"/>
      <c r="S36" s="106"/>
      <c r="T36" s="106"/>
      <c r="U36" s="106"/>
      <c r="V36" s="106"/>
      <c r="W36" s="106"/>
      <c r="X36" s="106"/>
      <c r="Y36" s="106"/>
      <c r="Z36" s="37"/>
      <c r="AA36" s="66"/>
      <c r="AB36" s="44"/>
      <c r="AC36" s="127"/>
      <c r="AD36" s="41">
        <f t="shared" si="42"/>
        <v>0</v>
      </c>
      <c r="AE36" s="41" t="str">
        <f t="shared" si="43"/>
        <v/>
      </c>
      <c r="AF36" s="41" t="str">
        <f t="shared" si="44"/>
        <v/>
      </c>
      <c r="AG36" s="42"/>
      <c r="AH36" s="147"/>
      <c r="AI36" s="147"/>
    </row>
    <row r="37" spans="1:35" ht="14" thickBot="1" x14ac:dyDescent="0.2">
      <c r="A37" s="52"/>
      <c r="B37" s="53"/>
      <c r="C37" s="85"/>
      <c r="D37" s="54"/>
      <c r="E37" s="55">
        <f t="shared" si="39"/>
        <v>0</v>
      </c>
      <c r="F37" s="56" t="str">
        <f t="shared" si="40"/>
        <v/>
      </c>
      <c r="G37" s="57" t="str">
        <f t="shared" si="41"/>
        <v/>
      </c>
      <c r="H37" s="58"/>
      <c r="I37" s="52"/>
      <c r="J37" s="53"/>
      <c r="K37" s="85"/>
      <c r="L37" s="54"/>
      <c r="M37" s="37">
        <f t="shared" si="36"/>
        <v>0</v>
      </c>
      <c r="N37" s="37" t="str">
        <f t="shared" si="37"/>
        <v/>
      </c>
      <c r="O37" s="37" t="str">
        <f t="shared" si="38"/>
        <v/>
      </c>
      <c r="P37" s="37"/>
      <c r="Q37" s="106"/>
      <c r="R37" s="106"/>
      <c r="S37" s="106"/>
      <c r="T37" s="106"/>
      <c r="U37" s="106"/>
      <c r="V37" s="106"/>
      <c r="W37" s="106"/>
      <c r="X37" s="106"/>
      <c r="Y37" s="106"/>
      <c r="Z37" s="37"/>
      <c r="AA37" s="66"/>
      <c r="AB37" s="44"/>
      <c r="AC37" s="127"/>
      <c r="AD37" s="41">
        <f t="shared" ref="AD37" si="45">IF(AG37&lt;&gt;"",AG37,3)*IF(AC37="A",4,IF(AC37="B",3,IF(AC37="C",2,IF(AC37="D",1,IF(AND(AC37&gt;=0,AC37&lt;=4,ISNUMBER(AC37)),AC37,0)))))</f>
        <v>0</v>
      </c>
      <c r="AE37" s="41" t="str">
        <f t="shared" ref="AE37" si="46">IF(OR(AC37="A",AC37="B",AC37="C",AC37="D",AC37="F",AND(AC37&gt;=0,AC37&lt;=4,ISNUMBER(AC37))),IF(AG37&lt;&gt;"",AG37,3),"")</f>
        <v/>
      </c>
      <c r="AF37" s="41" t="str">
        <f t="shared" ref="AF37" si="47">IF(OR(AC37="A",AC37="B",AC37="C",AC37="D",AC37="P",AND(AC37&gt;=0,AC37&lt;=4,ISNUMBER(AC37))),IF(AG37&lt;&gt;"",AG37,3),"")</f>
        <v/>
      </c>
      <c r="AG37" s="42"/>
      <c r="AH37" s="147"/>
      <c r="AI37" s="147"/>
    </row>
    <row r="38" spans="1:35" ht="14" thickBot="1" x14ac:dyDescent="0.2">
      <c r="A38" s="52"/>
      <c r="B38" s="53"/>
      <c r="C38" s="85"/>
      <c r="D38" s="54"/>
      <c r="E38" s="55">
        <f t="shared" si="39"/>
        <v>0</v>
      </c>
      <c r="F38" s="56" t="str">
        <f t="shared" si="40"/>
        <v/>
      </c>
      <c r="G38" s="57" t="str">
        <f t="shared" si="41"/>
        <v/>
      </c>
      <c r="H38" s="58"/>
      <c r="I38" s="52"/>
      <c r="J38" s="53"/>
      <c r="K38" s="85"/>
      <c r="L38" s="54"/>
      <c r="M38" s="37">
        <f t="shared" si="36"/>
        <v>0</v>
      </c>
      <c r="N38" s="37" t="str">
        <f t="shared" si="37"/>
        <v/>
      </c>
      <c r="O38" s="37" t="str">
        <f t="shared" si="38"/>
        <v/>
      </c>
      <c r="P38" s="37"/>
      <c r="Q38" s="106"/>
      <c r="R38" s="106"/>
      <c r="S38" s="106"/>
      <c r="T38" s="106"/>
      <c r="U38" s="106"/>
      <c r="V38" s="106"/>
      <c r="W38" s="106"/>
      <c r="X38" s="106"/>
      <c r="Y38" s="106"/>
      <c r="Z38" s="37"/>
      <c r="AA38" s="64"/>
      <c r="AB38" s="82"/>
      <c r="AC38" s="79"/>
      <c r="AD38" s="80"/>
      <c r="AE38" s="80"/>
      <c r="AF38" s="80"/>
      <c r="AG38" s="81"/>
      <c r="AH38" s="82"/>
      <c r="AI38" s="82"/>
    </row>
    <row r="39" spans="1:35" ht="14" thickBot="1" x14ac:dyDescent="0.2">
      <c r="A39" s="52"/>
      <c r="B39" s="53"/>
      <c r="C39" s="85"/>
      <c r="D39" s="54"/>
      <c r="E39" s="55">
        <f t="shared" si="39"/>
        <v>0</v>
      </c>
      <c r="F39" s="56" t="str">
        <f t="shared" si="40"/>
        <v/>
      </c>
      <c r="G39" s="57" t="str">
        <f t="shared" si="41"/>
        <v/>
      </c>
      <c r="H39" s="58"/>
      <c r="I39" s="52"/>
      <c r="J39" s="53"/>
      <c r="K39" s="85"/>
      <c r="L39" s="54"/>
      <c r="M39" s="37">
        <f t="shared" si="36"/>
        <v>0</v>
      </c>
      <c r="N39" s="37" t="str">
        <f t="shared" si="37"/>
        <v/>
      </c>
      <c r="O39" s="37" t="str">
        <f t="shared" si="38"/>
        <v/>
      </c>
      <c r="P39" s="37"/>
      <c r="Q39" s="106"/>
      <c r="R39" s="106"/>
      <c r="S39" s="106"/>
      <c r="T39" s="106"/>
      <c r="U39" s="106"/>
      <c r="V39" s="106"/>
      <c r="W39" s="106"/>
      <c r="X39" s="106"/>
      <c r="Y39" s="106"/>
      <c r="Z39" s="37"/>
      <c r="AA39" s="84"/>
      <c r="AB39" s="51"/>
      <c r="AC39" s="51"/>
      <c r="AD39" s="37"/>
      <c r="AE39" s="37"/>
      <c r="AF39" s="37"/>
      <c r="AG39" s="38"/>
      <c r="AH39" s="144"/>
      <c r="AI39" s="144"/>
    </row>
    <row r="40" spans="1:35" ht="14" thickBot="1" x14ac:dyDescent="0.2">
      <c r="A40" s="52"/>
      <c r="B40" s="53"/>
      <c r="C40" s="85"/>
      <c r="D40" s="54"/>
      <c r="E40" s="55">
        <f t="shared" si="39"/>
        <v>0</v>
      </c>
      <c r="F40" s="56" t="str">
        <f t="shared" si="40"/>
        <v/>
      </c>
      <c r="G40" s="57" t="str">
        <f t="shared" si="41"/>
        <v/>
      </c>
      <c r="H40" s="58"/>
      <c r="I40" s="52"/>
      <c r="J40" s="53"/>
      <c r="K40" s="85"/>
      <c r="L40" s="54"/>
      <c r="M40" s="37">
        <f t="shared" si="36"/>
        <v>0</v>
      </c>
      <c r="N40" s="37" t="str">
        <f t="shared" si="37"/>
        <v/>
      </c>
      <c r="O40" s="37" t="str">
        <f t="shared" si="38"/>
        <v/>
      </c>
      <c r="P40" s="37"/>
      <c r="Q40" s="106"/>
      <c r="R40" s="106"/>
      <c r="S40" s="106"/>
      <c r="T40" s="106"/>
      <c r="U40" s="106"/>
      <c r="V40" s="106"/>
      <c r="W40" s="106"/>
      <c r="X40" s="106"/>
      <c r="Y40" s="106"/>
      <c r="Z40" s="37"/>
      <c r="AA40" s="37"/>
      <c r="AB40" s="37"/>
      <c r="AC40" s="37"/>
      <c r="AD40" s="37"/>
      <c r="AE40" s="37"/>
      <c r="AF40" s="37"/>
      <c r="AG40" s="37"/>
      <c r="AH40" s="37"/>
      <c r="AI40" s="37"/>
    </row>
    <row r="41" spans="1:35" ht="14" thickBot="1" x14ac:dyDescent="0.2">
      <c r="A41" s="52"/>
      <c r="B41" s="53"/>
      <c r="C41" s="85"/>
      <c r="D41" s="54"/>
      <c r="E41" s="55">
        <f t="shared" si="39"/>
        <v>0</v>
      </c>
      <c r="F41" s="56" t="str">
        <f t="shared" si="40"/>
        <v/>
      </c>
      <c r="G41" s="57" t="str">
        <f t="shared" si="41"/>
        <v/>
      </c>
      <c r="H41" s="58"/>
      <c r="I41" s="52"/>
      <c r="J41" s="53"/>
      <c r="K41" s="85"/>
      <c r="L41" s="54"/>
      <c r="M41" s="37">
        <f t="shared" si="36"/>
        <v>0</v>
      </c>
      <c r="N41" s="37" t="str">
        <f t="shared" si="37"/>
        <v/>
      </c>
      <c r="O41" s="37" t="str">
        <f t="shared" si="38"/>
        <v/>
      </c>
      <c r="P41" s="37"/>
      <c r="Q41" s="70"/>
      <c r="R41" s="70"/>
      <c r="S41" s="70"/>
      <c r="T41" s="70"/>
      <c r="U41" s="70"/>
      <c r="V41" s="70"/>
      <c r="W41" s="70"/>
      <c r="X41" s="70"/>
      <c r="Y41" s="70"/>
      <c r="Z41" s="37"/>
      <c r="AA41" s="37"/>
      <c r="AB41" s="106"/>
      <c r="AC41" s="106"/>
      <c r="AD41" s="106"/>
      <c r="AE41" s="106"/>
      <c r="AF41" s="106"/>
      <c r="AG41" s="106"/>
      <c r="AH41" s="106"/>
      <c r="AI41" s="109"/>
    </row>
    <row r="42" spans="1:35" ht="14" thickBot="1" x14ac:dyDescent="0.2">
      <c r="A42" s="52"/>
      <c r="B42" s="53"/>
      <c r="C42" s="85"/>
      <c r="D42" s="54"/>
      <c r="E42" s="55">
        <f t="shared" si="39"/>
        <v>0</v>
      </c>
      <c r="F42" s="56" t="str">
        <f t="shared" si="40"/>
        <v/>
      </c>
      <c r="G42" s="57" t="str">
        <f t="shared" si="41"/>
        <v/>
      </c>
      <c r="H42" s="58"/>
      <c r="I42" s="52"/>
      <c r="J42" s="53"/>
      <c r="K42" s="85"/>
      <c r="L42" s="54"/>
      <c r="M42" s="37">
        <f t="shared" si="36"/>
        <v>0</v>
      </c>
      <c r="N42" s="37" t="str">
        <f t="shared" si="37"/>
        <v/>
      </c>
      <c r="O42" s="37" t="str">
        <f t="shared" si="38"/>
        <v/>
      </c>
      <c r="P42" s="37"/>
      <c r="Q42" s="43"/>
      <c r="R42" s="43"/>
      <c r="S42" s="43"/>
      <c r="T42" s="43"/>
      <c r="U42" s="43"/>
      <c r="V42" s="43"/>
      <c r="W42" s="43"/>
      <c r="X42" s="43"/>
      <c r="Y42" s="43"/>
      <c r="Z42" s="37"/>
      <c r="AA42" s="37"/>
      <c r="AB42" s="37"/>
      <c r="AC42" s="37"/>
      <c r="AD42" s="37"/>
      <c r="AE42" s="37"/>
      <c r="AF42" s="37"/>
      <c r="AG42" s="37"/>
      <c r="AH42" s="37"/>
      <c r="AI42" s="37"/>
    </row>
    <row r="43" spans="1:35" ht="14" thickBot="1" x14ac:dyDescent="0.2">
      <c r="A43" s="52"/>
      <c r="B43" s="53"/>
      <c r="C43" s="85"/>
      <c r="D43" s="54"/>
      <c r="E43" s="55">
        <f t="shared" si="39"/>
        <v>0</v>
      </c>
      <c r="F43" s="56" t="str">
        <f t="shared" si="40"/>
        <v/>
      </c>
      <c r="G43" s="57" t="str">
        <f t="shared" si="41"/>
        <v/>
      </c>
      <c r="H43" s="58"/>
      <c r="I43" s="52"/>
      <c r="J43" s="53"/>
      <c r="K43" s="85"/>
      <c r="L43" s="54"/>
      <c r="M43" s="37">
        <f t="shared" si="36"/>
        <v>0</v>
      </c>
      <c r="N43" s="37" t="str">
        <f t="shared" si="37"/>
        <v/>
      </c>
      <c r="O43" s="37" t="str">
        <f t="shared" si="38"/>
        <v/>
      </c>
      <c r="P43" s="37"/>
      <c r="Q43" s="43"/>
      <c r="R43" s="43"/>
      <c r="S43" s="43"/>
      <c r="T43" s="43"/>
      <c r="U43" s="43"/>
      <c r="V43" s="43"/>
      <c r="W43" s="43"/>
      <c r="X43" s="43"/>
      <c r="Y43" s="43"/>
      <c r="Z43" s="37"/>
      <c r="AA43" s="37"/>
      <c r="AB43" s="37"/>
      <c r="AC43" s="37"/>
      <c r="AD43" s="37"/>
      <c r="AE43" s="37"/>
      <c r="AF43" s="37"/>
      <c r="AG43" s="37"/>
      <c r="AH43" s="37"/>
      <c r="AI43" s="37"/>
    </row>
    <row r="44" spans="1:35" ht="12.25" customHeight="1" x14ac:dyDescent="0.15">
      <c r="A44" s="52"/>
      <c r="B44" s="53"/>
      <c r="C44" s="85"/>
      <c r="D44" s="54"/>
      <c r="E44" s="55">
        <f t="shared" si="39"/>
        <v>0</v>
      </c>
      <c r="F44" s="56" t="str">
        <f t="shared" si="40"/>
        <v/>
      </c>
      <c r="G44" s="57" t="str">
        <f t="shared" si="41"/>
        <v/>
      </c>
      <c r="H44" s="58"/>
      <c r="I44" s="52"/>
      <c r="J44" s="53"/>
      <c r="K44" s="85"/>
      <c r="L44" s="54"/>
      <c r="M44" s="37">
        <f t="shared" si="36"/>
        <v>0</v>
      </c>
      <c r="N44" s="37" t="str">
        <f t="shared" si="37"/>
        <v/>
      </c>
      <c r="O44" s="37" t="str">
        <f t="shared" si="38"/>
        <v/>
      </c>
      <c r="P44" s="37"/>
      <c r="Q44" s="43"/>
      <c r="R44" s="43"/>
      <c r="S44" s="43"/>
      <c r="T44" s="43"/>
      <c r="U44" s="43"/>
      <c r="V44" s="43"/>
      <c r="W44" s="43"/>
      <c r="X44" s="43"/>
      <c r="Y44" s="43"/>
      <c r="Z44" s="37"/>
      <c r="AA44" s="37"/>
      <c r="AB44" s="60"/>
      <c r="AC44" s="60"/>
      <c r="AD44" s="60"/>
      <c r="AE44" s="60"/>
      <c r="AF44" s="60"/>
      <c r="AH44" s="60"/>
      <c r="AI44" s="60"/>
    </row>
    <row r="45" spans="1:35" s="60" customFormat="1" ht="13.5" customHeight="1" x14ac:dyDescent="0.15">
      <c r="E45" s="37"/>
      <c r="F45" s="37"/>
      <c r="G45" s="37"/>
      <c r="H45" s="37"/>
      <c r="M45" s="37"/>
      <c r="N45" s="37"/>
      <c r="O45" s="37"/>
      <c r="P45" s="37"/>
      <c r="Q45" s="36"/>
      <c r="R45" s="36"/>
      <c r="S45" s="36"/>
      <c r="T45" s="36"/>
      <c r="U45" s="36"/>
      <c r="V45" s="36"/>
      <c r="W45" s="36"/>
      <c r="X45" s="36"/>
      <c r="Y45" s="36"/>
      <c r="AA45" s="37"/>
    </row>
    <row r="46" spans="1:35" s="60" customFormat="1" x14ac:dyDescent="0.15">
      <c r="E46" s="37"/>
      <c r="F46" s="37"/>
      <c r="G46" s="37"/>
      <c r="H46" s="37"/>
      <c r="O46" s="37"/>
      <c r="Q46" s="36"/>
      <c r="R46" s="36"/>
      <c r="S46" s="36"/>
      <c r="T46" s="36"/>
      <c r="U46" s="36"/>
      <c r="V46" s="36"/>
      <c r="W46" s="36"/>
      <c r="X46" s="36"/>
      <c r="Y46" s="36"/>
      <c r="AA46" s="37"/>
    </row>
    <row r="47" spans="1:35" x14ac:dyDescent="0.15">
      <c r="Q47" s="36"/>
      <c r="R47" s="36"/>
      <c r="S47" s="36"/>
      <c r="T47" s="36"/>
      <c r="U47" s="36"/>
      <c r="V47" s="36"/>
      <c r="W47" s="36"/>
      <c r="X47" s="36"/>
      <c r="Y47" s="36"/>
      <c r="AA47" s="109"/>
      <c r="AB47" s="60"/>
      <c r="AC47" s="60"/>
      <c r="AD47" s="60"/>
      <c r="AE47" s="60"/>
      <c r="AF47" s="60"/>
      <c r="AH47" s="60"/>
      <c r="AI47" s="60"/>
    </row>
    <row r="48" spans="1:35" x14ac:dyDescent="0.15">
      <c r="Q48" s="36"/>
      <c r="R48" s="36"/>
      <c r="S48" s="36"/>
      <c r="T48" s="36"/>
      <c r="U48" s="36"/>
      <c r="V48" s="36"/>
      <c r="W48" s="36"/>
      <c r="X48" s="36"/>
      <c r="Y48" s="36"/>
      <c r="AA48" s="37"/>
    </row>
    <row r="49" spans="17:27" x14ac:dyDescent="0.15">
      <c r="Q49" s="36"/>
      <c r="R49" s="36"/>
      <c r="S49" s="36"/>
      <c r="T49" s="36"/>
      <c r="U49" s="36"/>
      <c r="V49" s="36"/>
      <c r="W49" s="36"/>
      <c r="X49" s="36"/>
      <c r="Y49" s="36"/>
      <c r="AA49" s="39"/>
    </row>
    <row r="50" spans="17:27" x14ac:dyDescent="0.15">
      <c r="Q50" s="36"/>
      <c r="R50" s="36"/>
      <c r="S50" s="36"/>
      <c r="T50" s="36"/>
      <c r="U50" s="36"/>
      <c r="V50" s="36"/>
      <c r="W50" s="36"/>
      <c r="X50" s="36"/>
      <c r="Y50" s="36"/>
    </row>
    <row r="51" spans="17:27" x14ac:dyDescent="0.15">
      <c r="Q51" s="36"/>
      <c r="R51" s="36"/>
      <c r="S51" s="36"/>
      <c r="T51" s="36"/>
      <c r="U51" s="36"/>
      <c r="V51" s="36"/>
      <c r="W51" s="36"/>
      <c r="X51" s="36"/>
      <c r="Y51" s="36"/>
    </row>
  </sheetData>
  <sheetProtection algorithmName="SHA-512" hashValue="7hbL0XHQ9eIesbpeDXcU0XWAL2VBRbjeQAWPoGIfYmej6c79VdWufj1DEqOm5MxxlmjnT4wuyihnr88OkRzNBw==" saltValue="Jzt1CsR6tvgHF09CwmBBog==" spinCount="100000" sheet="1" objects="1" scenarios="1"/>
  <mergeCells count="79">
    <mergeCell ref="C7:D7"/>
    <mergeCell ref="I7:L7"/>
    <mergeCell ref="X7:Y7"/>
    <mergeCell ref="B1:Q1"/>
    <mergeCell ref="C8:D8"/>
    <mergeCell ref="I8:L8"/>
    <mergeCell ref="X8:Y8"/>
    <mergeCell ref="S1:Y1"/>
    <mergeCell ref="AG1:AI1"/>
    <mergeCell ref="AH7:AI7"/>
    <mergeCell ref="AH16:AI16"/>
    <mergeCell ref="X9:Y9"/>
    <mergeCell ref="X13:Y13"/>
    <mergeCell ref="X15:Y15"/>
    <mergeCell ref="X11:Y11"/>
    <mergeCell ref="X10:Y10"/>
    <mergeCell ref="X12:Y12"/>
    <mergeCell ref="AH14:AI14"/>
    <mergeCell ref="C10:D10"/>
    <mergeCell ref="I10:L10"/>
    <mergeCell ref="AH8:AI8"/>
    <mergeCell ref="C11:D11"/>
    <mergeCell ref="I11:L11"/>
    <mergeCell ref="C9:D9"/>
    <mergeCell ref="I9:L9"/>
    <mergeCell ref="AH9:AI9"/>
    <mergeCell ref="AH10:AI10"/>
    <mergeCell ref="Q18:W18"/>
    <mergeCell ref="AH15:AI15"/>
    <mergeCell ref="C15:D15"/>
    <mergeCell ref="I15:L15"/>
    <mergeCell ref="C17:D17"/>
    <mergeCell ref="I17:L17"/>
    <mergeCell ref="C18:D18"/>
    <mergeCell ref="I18:L18"/>
    <mergeCell ref="C19:D19"/>
    <mergeCell ref="I19:L19"/>
    <mergeCell ref="C16:D16"/>
    <mergeCell ref="I16:L16"/>
    <mergeCell ref="C12:D12"/>
    <mergeCell ref="I12:L12"/>
    <mergeCell ref="C13:D13"/>
    <mergeCell ref="I13:L13"/>
    <mergeCell ref="C14:D14"/>
    <mergeCell ref="I14:L14"/>
    <mergeCell ref="AH39:AI39"/>
    <mergeCell ref="AH11:AI11"/>
    <mergeCell ref="AH12:AI12"/>
    <mergeCell ref="AH21:AI21"/>
    <mergeCell ref="AH13:AI13"/>
    <mergeCell ref="AH32:AI32"/>
    <mergeCell ref="AH33:AI33"/>
    <mergeCell ref="AH34:AI34"/>
    <mergeCell ref="AH35:AI35"/>
    <mergeCell ref="AH36:AI36"/>
    <mergeCell ref="AH17:AI17"/>
    <mergeCell ref="AH18:AI18"/>
    <mergeCell ref="AH19:AI19"/>
    <mergeCell ref="AH20:AI20"/>
    <mergeCell ref="AH37:AI37"/>
    <mergeCell ref="Q26:R26"/>
    <mergeCell ref="Q27:R27"/>
    <mergeCell ref="Q23:R23"/>
    <mergeCell ref="I22:L22"/>
    <mergeCell ref="A25:L25"/>
    <mergeCell ref="Q22:R22"/>
    <mergeCell ref="Q24:R24"/>
    <mergeCell ref="Q25:R25"/>
    <mergeCell ref="C24:D24"/>
    <mergeCell ref="I24:L24"/>
    <mergeCell ref="Q21:R21"/>
    <mergeCell ref="C23:D23"/>
    <mergeCell ref="I23:L23"/>
    <mergeCell ref="C22:D22"/>
    <mergeCell ref="Q20:R20"/>
    <mergeCell ref="C21:D21"/>
    <mergeCell ref="I21:L21"/>
    <mergeCell ref="C20:D20"/>
    <mergeCell ref="I20:L20"/>
  </mergeCells>
  <conditionalFormatting sqref="A7:A8 A12:A13 A21:A22 Q8 Q13 AA7:AA8 AA11:AA14 AA16:AA17 Q10 AA21:AA23 AA32:AA36 A24 A15">
    <cfRule type="expression" dxfId="104" priority="127" stopIfTrue="1">
      <formula>(C7="")</formula>
    </cfRule>
  </conditionalFormatting>
  <conditionalFormatting sqref="B7:B8 B12:B13 B21:B22 R8 R13 AB7:AB8 AB11:AB12 AB14 AB16:AB17 R10 AB21:AB23 AB32:AB36 AB38 B24 B15">
    <cfRule type="expression" dxfId="103" priority="126" stopIfTrue="1">
      <formula>(C7="")</formula>
    </cfRule>
  </conditionalFormatting>
  <conditionalFormatting sqref="A9:A10">
    <cfRule type="expression" dxfId="102" priority="125" stopIfTrue="1">
      <formula>(C9="")</formula>
    </cfRule>
  </conditionalFormatting>
  <conditionalFormatting sqref="B9:B10">
    <cfRule type="expression" dxfId="101" priority="124" stopIfTrue="1">
      <formula>(C9="")</formula>
    </cfRule>
  </conditionalFormatting>
  <conditionalFormatting sqref="A17:A18">
    <cfRule type="expression" dxfId="100" priority="123" stopIfTrue="1">
      <formula>(C17="")</formula>
    </cfRule>
  </conditionalFormatting>
  <conditionalFormatting sqref="B17:B18">
    <cfRule type="expression" dxfId="99" priority="122" stopIfTrue="1">
      <formula>(C17="")</formula>
    </cfRule>
  </conditionalFormatting>
  <conditionalFormatting sqref="A11">
    <cfRule type="expression" dxfId="98" priority="121" stopIfTrue="1">
      <formula>(C11="")</formula>
    </cfRule>
  </conditionalFormatting>
  <conditionalFormatting sqref="B11">
    <cfRule type="expression" dxfId="97" priority="120" stopIfTrue="1">
      <formula>(C11="")</formula>
    </cfRule>
  </conditionalFormatting>
  <conditionalFormatting sqref="R7">
    <cfRule type="expression" dxfId="96" priority="112" stopIfTrue="1">
      <formula>(S7="")</formula>
    </cfRule>
  </conditionalFormatting>
  <conditionalFormatting sqref="I29:I44">
    <cfRule type="expression" dxfId="95" priority="117" stopIfTrue="1">
      <formula>(K29="")</formula>
    </cfRule>
  </conditionalFormatting>
  <conditionalFormatting sqref="J29:J44">
    <cfRule type="expression" dxfId="94" priority="116" stopIfTrue="1">
      <formula>(K29="")</formula>
    </cfRule>
  </conditionalFormatting>
  <conditionalFormatting sqref="Q7">
    <cfRule type="expression" dxfId="93" priority="115" stopIfTrue="1">
      <formula>(S7="")</formula>
    </cfRule>
  </conditionalFormatting>
  <conditionalFormatting sqref="R7">
    <cfRule type="expression" dxfId="92" priority="114" stopIfTrue="1">
      <formula>(S7="")</formula>
    </cfRule>
  </conditionalFormatting>
  <conditionalFormatting sqref="Q7">
    <cfRule type="expression" dxfId="91" priority="113" stopIfTrue="1">
      <formula>(S7="")</formula>
    </cfRule>
  </conditionalFormatting>
  <conditionalFormatting sqref="H7:H13 H21:H24 W7:W8 W13 AG7:AG8 AG11:AG17 W10:W11 AG20:AG23 H15 H17:H18">
    <cfRule type="expression" dxfId="90" priority="111" stopIfTrue="1">
      <formula>H7&lt;&gt;""</formula>
    </cfRule>
  </conditionalFormatting>
  <conditionalFormatting sqref="A23">
    <cfRule type="expression" dxfId="89" priority="105" stopIfTrue="1">
      <formula>(C23="")</formula>
    </cfRule>
  </conditionalFormatting>
  <conditionalFormatting sqref="B23">
    <cfRule type="expression" dxfId="88" priority="104" stopIfTrue="1">
      <formula>(C23="")</formula>
    </cfRule>
  </conditionalFormatting>
  <conditionalFormatting sqref="AA38">
    <cfRule type="expression" dxfId="87" priority="86" stopIfTrue="1">
      <formula>(AC36="")</formula>
    </cfRule>
  </conditionalFormatting>
  <conditionalFormatting sqref="AG13">
    <cfRule type="expression" dxfId="86" priority="85" stopIfTrue="1">
      <formula>AG13&lt;&gt;""</formula>
    </cfRule>
  </conditionalFormatting>
  <conditionalFormatting sqref="AB13">
    <cfRule type="expression" dxfId="85" priority="84" stopIfTrue="1">
      <formula>(AC13="")</formula>
    </cfRule>
  </conditionalFormatting>
  <conditionalFormatting sqref="AA40">
    <cfRule type="expression" dxfId="84" priority="171" stopIfTrue="1">
      <formula>(#REF!="")</formula>
    </cfRule>
    <cfRule type="expression" dxfId="83" priority="172" stopIfTrue="1">
      <formula>(NOT(OR(#REF!="A",#REF!="B",#REF!="C",#REF!="D",#REF!="X",#REF!="P",AND(#REF!&gt;=0,#REF!&lt;=4,ISNUMBER(#REF!)))))</formula>
    </cfRule>
  </conditionalFormatting>
  <conditionalFormatting sqref="AA45">
    <cfRule type="expression" dxfId="82" priority="173" stopIfTrue="1">
      <formula>(AC39="")</formula>
    </cfRule>
    <cfRule type="expression" dxfId="81" priority="174" stopIfTrue="1">
      <formula>(NOT(OR(AC39="A",AC39="B",AC39="C",AC39="D",AC39="X",AC39="P",AND(AC39&gt;=0,AC39&lt;=4,ISNUMBER(AC39)))))</formula>
    </cfRule>
  </conditionalFormatting>
  <conditionalFormatting sqref="AA39">
    <cfRule type="expression" dxfId="80" priority="177" stopIfTrue="1">
      <formula>(#REF!="")</formula>
    </cfRule>
  </conditionalFormatting>
  <conditionalFormatting sqref="AA42:AA44">
    <cfRule type="expression" dxfId="79" priority="203" stopIfTrue="1">
      <formula>(#REF!="")</formula>
    </cfRule>
    <cfRule type="expression" dxfId="78" priority="204" stopIfTrue="1">
      <formula>(NOT(OR(#REF!="A",#REF!="B",#REF!="C",#REF!="D",#REF!="X",#REF!="P",AND(#REF!&gt;=0,#REF!&lt;=4,ISNUMBER(#REF!)))))</formula>
    </cfRule>
  </conditionalFormatting>
  <conditionalFormatting sqref="AG33">
    <cfRule type="expression" dxfId="77" priority="78" stopIfTrue="1">
      <formula>AG33&lt;&gt;""</formula>
    </cfRule>
  </conditionalFormatting>
  <conditionalFormatting sqref="AG32">
    <cfRule type="expression" dxfId="76" priority="75" stopIfTrue="1">
      <formula>AG32&lt;&gt;""</formula>
    </cfRule>
  </conditionalFormatting>
  <conditionalFormatting sqref="AG34">
    <cfRule type="expression" dxfId="75" priority="72" stopIfTrue="1">
      <formula>AG34&lt;&gt;""</formula>
    </cfRule>
  </conditionalFormatting>
  <conditionalFormatting sqref="AG36">
    <cfRule type="expression" dxfId="74" priority="70" stopIfTrue="1">
      <formula>AG36&lt;&gt;""</formula>
    </cfRule>
  </conditionalFormatting>
  <conditionalFormatting sqref="AG35">
    <cfRule type="expression" dxfId="73" priority="67" stopIfTrue="1">
      <formula>AG35&lt;&gt;""</formula>
    </cfRule>
  </conditionalFormatting>
  <conditionalFormatting sqref="AA41">
    <cfRule type="expression" dxfId="72" priority="285" stopIfTrue="1">
      <formula>(#REF!="")</formula>
    </cfRule>
    <cfRule type="expression" dxfId="71" priority="286" stopIfTrue="1">
      <formula>(NOT(OR(#REF!="A",#REF!="B",#REF!="C",#REF!="D",#REF!="X",#REF!="P",AND(#REF!&gt;=0,#REF!&lt;=4,ISNUMBER(#REF!)))))</formula>
    </cfRule>
  </conditionalFormatting>
  <conditionalFormatting sqref="Q25:R25">
    <cfRule type="expression" dxfId="70" priority="64">
      <formula>$Q$25&lt;2</formula>
    </cfRule>
  </conditionalFormatting>
  <conditionalFormatting sqref="Q21:R21">
    <cfRule type="expression" dxfId="69" priority="58">
      <formula>$Q$21&lt;2</formula>
    </cfRule>
  </conditionalFormatting>
  <conditionalFormatting sqref="A14">
    <cfRule type="expression" dxfId="68" priority="57" stopIfTrue="1">
      <formula>(C14="")</formula>
    </cfRule>
  </conditionalFormatting>
  <conditionalFormatting sqref="B14">
    <cfRule type="expression" dxfId="67" priority="56" stopIfTrue="1">
      <formula>(C14="")</formula>
    </cfRule>
  </conditionalFormatting>
  <conditionalFormatting sqref="H14">
    <cfRule type="expression" dxfId="66" priority="55" stopIfTrue="1">
      <formula>H14&lt;&gt;""</formula>
    </cfRule>
  </conditionalFormatting>
  <conditionalFormatting sqref="A20">
    <cfRule type="expression" dxfId="65" priority="51" stopIfTrue="1">
      <formula>(C20="")</formula>
    </cfRule>
  </conditionalFormatting>
  <conditionalFormatting sqref="B20">
    <cfRule type="expression" dxfId="64" priority="50" stopIfTrue="1">
      <formula>(C20="")</formula>
    </cfRule>
  </conditionalFormatting>
  <conditionalFormatting sqref="H20">
    <cfRule type="expression" dxfId="63" priority="49" stopIfTrue="1">
      <formula>H20&lt;&gt;""</formula>
    </cfRule>
  </conditionalFormatting>
  <conditionalFormatting sqref="A19">
    <cfRule type="expression" dxfId="62" priority="48" stopIfTrue="1">
      <formula>(C19="")</formula>
    </cfRule>
  </conditionalFormatting>
  <conditionalFormatting sqref="B19">
    <cfRule type="expression" dxfId="61" priority="47" stopIfTrue="1">
      <formula>(C19="")</formula>
    </cfRule>
  </conditionalFormatting>
  <conditionalFormatting sqref="H19">
    <cfRule type="expression" dxfId="60" priority="46" stopIfTrue="1">
      <formula>H19&lt;&gt;""</formula>
    </cfRule>
  </conditionalFormatting>
  <conditionalFormatting sqref="Q12">
    <cfRule type="expression" dxfId="59" priority="45" stopIfTrue="1">
      <formula>(S12="")</formula>
    </cfRule>
  </conditionalFormatting>
  <conditionalFormatting sqref="R12">
    <cfRule type="expression" dxfId="58" priority="44" stopIfTrue="1">
      <formula>(S12="")</formula>
    </cfRule>
  </conditionalFormatting>
  <conditionalFormatting sqref="W12">
    <cfRule type="expression" dxfId="57" priority="43" stopIfTrue="1">
      <formula>W12&lt;&gt;""</formula>
    </cfRule>
  </conditionalFormatting>
  <conditionalFormatting sqref="AA15">
    <cfRule type="expression" dxfId="56" priority="42" stopIfTrue="1">
      <formula>(AC15="")</formula>
    </cfRule>
  </conditionalFormatting>
  <conditionalFormatting sqref="AB15">
    <cfRule type="expression" dxfId="55" priority="41" stopIfTrue="1">
      <formula>(AC15="")</formula>
    </cfRule>
  </conditionalFormatting>
  <conditionalFormatting sqref="AG15">
    <cfRule type="expression" dxfId="54" priority="40" stopIfTrue="1">
      <formula>AG15&lt;&gt;""</formula>
    </cfRule>
  </conditionalFormatting>
  <conditionalFormatting sqref="Q9">
    <cfRule type="expression" dxfId="53" priority="39" stopIfTrue="1">
      <formula>(S9="")</formula>
    </cfRule>
  </conditionalFormatting>
  <conditionalFormatting sqref="R9">
    <cfRule type="expression" dxfId="52" priority="38" stopIfTrue="1">
      <formula>(S9="")</formula>
    </cfRule>
  </conditionalFormatting>
  <conditionalFormatting sqref="W9">
    <cfRule type="expression" dxfId="51" priority="37" stopIfTrue="1">
      <formula>W9&lt;&gt;""</formula>
    </cfRule>
  </conditionalFormatting>
  <conditionalFormatting sqref="AA20">
    <cfRule type="expression" dxfId="50" priority="36" stopIfTrue="1">
      <formula>(AC20="")</formula>
    </cfRule>
  </conditionalFormatting>
  <conditionalFormatting sqref="AB20">
    <cfRule type="expression" dxfId="49" priority="35" stopIfTrue="1">
      <formula>(AC20="")</formula>
    </cfRule>
  </conditionalFormatting>
  <conditionalFormatting sqref="AG20">
    <cfRule type="expression" dxfId="48" priority="34" stopIfTrue="1">
      <formula>AG20&lt;&gt;""</formula>
    </cfRule>
  </conditionalFormatting>
  <conditionalFormatting sqref="Q15">
    <cfRule type="expression" dxfId="47" priority="33" stopIfTrue="1">
      <formula>(S15="")</formula>
    </cfRule>
  </conditionalFormatting>
  <conditionalFormatting sqref="R15">
    <cfRule type="expression" dxfId="46" priority="32" stopIfTrue="1">
      <formula>(S15="")</formula>
    </cfRule>
  </conditionalFormatting>
  <conditionalFormatting sqref="W15">
    <cfRule type="expression" dxfId="45" priority="31" stopIfTrue="1">
      <formula>W15&lt;&gt;""</formula>
    </cfRule>
  </conditionalFormatting>
  <conditionalFormatting sqref="Q11">
    <cfRule type="expression" dxfId="44" priority="30" stopIfTrue="1">
      <formula>(S11="")</formula>
    </cfRule>
  </conditionalFormatting>
  <conditionalFormatting sqref="R11">
    <cfRule type="expression" dxfId="43" priority="29" stopIfTrue="1">
      <formula>(S11="")</formula>
    </cfRule>
  </conditionalFormatting>
  <conditionalFormatting sqref="W11">
    <cfRule type="expression" dxfId="42" priority="28" stopIfTrue="1">
      <formula>W11&lt;&gt;""</formula>
    </cfRule>
  </conditionalFormatting>
  <conditionalFormatting sqref="A29:A44">
    <cfRule type="expression" dxfId="41" priority="24" stopIfTrue="1">
      <formula>(C29="")</formula>
    </cfRule>
  </conditionalFormatting>
  <conditionalFormatting sqref="B29:B44">
    <cfRule type="expression" dxfId="40" priority="23" stopIfTrue="1">
      <formula>(C29="")</formula>
    </cfRule>
  </conditionalFormatting>
  <conditionalFormatting sqref="AA9">
    <cfRule type="expression" dxfId="39" priority="18" stopIfTrue="1">
      <formula>(AC9="")</formula>
    </cfRule>
  </conditionalFormatting>
  <conditionalFormatting sqref="AB9">
    <cfRule type="expression" dxfId="38" priority="17" stopIfTrue="1">
      <formula>(AC9="")</formula>
    </cfRule>
  </conditionalFormatting>
  <conditionalFormatting sqref="AG9">
    <cfRule type="expression" dxfId="37" priority="16" stopIfTrue="1">
      <formula>AG9&lt;&gt;""</formula>
    </cfRule>
  </conditionalFormatting>
  <conditionalFormatting sqref="AA10">
    <cfRule type="expression" dxfId="36" priority="15" stopIfTrue="1">
      <formula>(AC10="")</formula>
    </cfRule>
  </conditionalFormatting>
  <conditionalFormatting sqref="AB10">
    <cfRule type="expression" dxfId="35" priority="14" stopIfTrue="1">
      <formula>(AC10="")</formula>
    </cfRule>
  </conditionalFormatting>
  <conditionalFormatting sqref="AG10">
    <cfRule type="expression" dxfId="34" priority="13" stopIfTrue="1">
      <formula>AG10&lt;&gt;""</formula>
    </cfRule>
  </conditionalFormatting>
  <conditionalFormatting sqref="AA18">
    <cfRule type="expression" dxfId="33" priority="12" stopIfTrue="1">
      <formula>(AC18="")</formula>
    </cfRule>
  </conditionalFormatting>
  <conditionalFormatting sqref="AB18">
    <cfRule type="expression" dxfId="32" priority="11" stopIfTrue="1">
      <formula>(AC18="")</formula>
    </cfRule>
  </conditionalFormatting>
  <conditionalFormatting sqref="AG18">
    <cfRule type="expression" dxfId="31" priority="10" stopIfTrue="1">
      <formula>AG18&lt;&gt;""</formula>
    </cfRule>
  </conditionalFormatting>
  <conditionalFormatting sqref="AA19">
    <cfRule type="expression" dxfId="30" priority="9" stopIfTrue="1">
      <formula>(AC19="")</formula>
    </cfRule>
  </conditionalFormatting>
  <conditionalFormatting sqref="AB19">
    <cfRule type="expression" dxfId="29" priority="8" stopIfTrue="1">
      <formula>(AC19="")</formula>
    </cfRule>
  </conditionalFormatting>
  <conditionalFormatting sqref="AG19">
    <cfRule type="expression" dxfId="28" priority="7" stopIfTrue="1">
      <formula>AG19&lt;&gt;""</formula>
    </cfRule>
  </conditionalFormatting>
  <conditionalFormatting sqref="Q3">
    <cfRule type="expression" dxfId="27" priority="546" stopIfTrue="1">
      <formula>SUM(U7:U13)&lt;23</formula>
    </cfRule>
    <cfRule type="expression" dxfId="26" priority="547" stopIfTrue="1">
      <formula>SUM(U7:U13)&gt;23</formula>
    </cfRule>
  </conditionalFormatting>
  <conditionalFormatting sqref="AA24">
    <cfRule type="expression" dxfId="25" priority="556" stopIfTrue="1">
      <formula>SUM(AF32:AF36)&lt;14</formula>
    </cfRule>
    <cfRule type="expression" dxfId="24" priority="557" stopIfTrue="1">
      <formula>SUM(AF32:AF36)&gt;14</formula>
    </cfRule>
  </conditionalFormatting>
  <conditionalFormatting sqref="AA3">
    <cfRule type="expression" dxfId="23" priority="568" stopIfTrue="1">
      <formula>SUM(AF7:AF36)&lt;61</formula>
    </cfRule>
    <cfRule type="expression" dxfId="22" priority="569" stopIfTrue="1">
      <formula>SUM(AF7:AF36)&lt;61</formula>
    </cfRule>
  </conditionalFormatting>
  <conditionalFormatting sqref="AA27">
    <cfRule type="expression" dxfId="21" priority="573" stopIfTrue="1">
      <formula>SUM(AF35:AF38,#REF!)&lt;21</formula>
    </cfRule>
    <cfRule type="expression" dxfId="20" priority="574" stopIfTrue="1">
      <formula>SUM(AF35:AF38,#REF!)&gt;21</formula>
    </cfRule>
  </conditionalFormatting>
  <conditionalFormatting sqref="AA30">
    <cfRule type="expression" dxfId="19" priority="576" stopIfTrue="1">
      <formula>SUM(AF33:AF38,#REF!)&lt;21</formula>
    </cfRule>
    <cfRule type="expression" dxfId="18" priority="577" stopIfTrue="1">
      <formula>SUM(AF33:AF38,#REF!)&gt;21</formula>
    </cfRule>
  </conditionalFormatting>
  <conditionalFormatting sqref="AA25">
    <cfRule type="expression" dxfId="17" priority="578" stopIfTrue="1">
      <formula>SUM(AF33:AF38,#REF!)&lt;21</formula>
    </cfRule>
    <cfRule type="expression" dxfId="16" priority="579" stopIfTrue="1">
      <formula>SUM(AF33:AF38,#REF!)&gt;21</formula>
    </cfRule>
  </conditionalFormatting>
  <conditionalFormatting sqref="AA31">
    <cfRule type="expression" dxfId="15" priority="580" stopIfTrue="1">
      <formula>SUM(AF34:AF38,#REF!)&lt;21</formula>
    </cfRule>
    <cfRule type="expression" dxfId="14" priority="581" stopIfTrue="1">
      <formula>SUM(AF34:AF38,#REF!)&gt;21</formula>
    </cfRule>
  </conditionalFormatting>
  <conditionalFormatting sqref="AA26">
    <cfRule type="expression" dxfId="13" priority="582" stopIfTrue="1">
      <formula>SUM(AF34:AF38,#REF!)&lt;21</formula>
    </cfRule>
    <cfRule type="expression" dxfId="12" priority="583" stopIfTrue="1">
      <formula>SUM(AF34:AF38,#REF!)&gt;21</formula>
    </cfRule>
  </conditionalFormatting>
  <conditionalFormatting sqref="AA28">
    <cfRule type="expression" dxfId="11" priority="584" stopIfTrue="1">
      <formula>SUM(AF36:AF38,#REF!)&lt;21</formula>
    </cfRule>
    <cfRule type="expression" dxfId="10" priority="585" stopIfTrue="1">
      <formula>SUM(AF36:AF38,#REF!)&gt;21</formula>
    </cfRule>
  </conditionalFormatting>
  <conditionalFormatting sqref="AA29">
    <cfRule type="expression" dxfId="9" priority="586" stopIfTrue="1">
      <formula>SUM(AF38:AF39,#REF!)&lt;21</formula>
    </cfRule>
    <cfRule type="expression" dxfId="8" priority="587" stopIfTrue="1">
      <formula>SUM(AF38:AF39,#REF!)&gt;21</formula>
    </cfRule>
  </conditionalFormatting>
  <conditionalFormatting sqref="AA37">
    <cfRule type="expression" dxfId="7" priority="6" stopIfTrue="1">
      <formula>(AC37="")</formula>
    </cfRule>
  </conditionalFormatting>
  <conditionalFormatting sqref="AB37">
    <cfRule type="expression" dxfId="6" priority="5" stopIfTrue="1">
      <formula>(AC37="")</formula>
    </cfRule>
  </conditionalFormatting>
  <conditionalFormatting sqref="AG37">
    <cfRule type="expression" dxfId="5" priority="4" stopIfTrue="1">
      <formula>AG37&lt;&gt;""</formula>
    </cfRule>
  </conditionalFormatting>
  <conditionalFormatting sqref="A3">
    <cfRule type="expression" dxfId="4" priority="592" stopIfTrue="1">
      <formula>SUM(F7:F20)&lt;40</formula>
    </cfRule>
    <cfRule type="expression" dxfId="3" priority="593" stopIfTrue="1">
      <formula>SUM(F7:F20)&gt;40</formula>
    </cfRule>
  </conditionalFormatting>
  <conditionalFormatting sqref="A16">
    <cfRule type="expression" dxfId="2" priority="3" stopIfTrue="1">
      <formula>(C16="")</formula>
    </cfRule>
  </conditionalFormatting>
  <conditionalFormatting sqref="B16">
    <cfRule type="expression" dxfId="1" priority="2" stopIfTrue="1">
      <formula>(C16="")</formula>
    </cfRule>
  </conditionalFormatting>
  <conditionalFormatting sqref="H16">
    <cfRule type="expression" dxfId="0" priority="1" stopIfTrue="1">
      <formula>H16&lt;&gt;""</formula>
    </cfRule>
  </conditionalFormatting>
  <printOptions horizontalCentered="1" verticalCentered="1"/>
  <pageMargins left="0.3" right="0.3" top="0.2" bottom="0.2" header="0.5" footer="0.5"/>
  <pageSetup scale="99" orientation="landscape" r:id="rId1"/>
  <headerFooter alignWithMargins="0"/>
  <ignoredErrors>
    <ignoredError sqref="S1"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6"/>
  <sheetViews>
    <sheetView showGridLines="0" zoomScale="85" workbookViewId="0">
      <selection activeCell="E7" sqref="E7:F7"/>
    </sheetView>
  </sheetViews>
  <sheetFormatPr baseColWidth="10" defaultColWidth="9.1640625" defaultRowHeight="13" x14ac:dyDescent="0.15"/>
  <cols>
    <col min="1" max="1" width="4" style="22" customWidth="1"/>
    <col min="2" max="2" width="17.83203125" style="22" customWidth="1"/>
    <col min="3" max="3" width="12" style="22" customWidth="1"/>
    <col min="4" max="4" width="19.5" style="22" customWidth="1"/>
    <col min="5" max="5" width="33.33203125" style="23" customWidth="1"/>
    <col min="6" max="6" width="11" style="23" customWidth="1"/>
    <col min="7" max="7" width="9.1640625" style="22" hidden="1" customWidth="1"/>
    <col min="8" max="8" width="0.5" style="22" customWidth="1"/>
    <col min="9" max="9" width="9.1640625" style="22" hidden="1" customWidth="1"/>
    <col min="10" max="16384" width="9.1640625" style="22"/>
  </cols>
  <sheetData>
    <row r="1" spans="1:8" s="6" customFormat="1" ht="18.75" customHeight="1" x14ac:dyDescent="0.2">
      <c r="A1" s="166" t="s">
        <v>2</v>
      </c>
      <c r="B1" s="166"/>
      <c r="C1" s="166"/>
      <c r="D1" s="166"/>
      <c r="E1" s="166"/>
      <c r="F1" s="166"/>
      <c r="G1" s="5"/>
      <c r="H1" s="5"/>
    </row>
    <row r="2" spans="1:8" s="8" customFormat="1" ht="16" customHeight="1" x14ac:dyDescent="0.2">
      <c r="A2" s="167" t="s">
        <v>3</v>
      </c>
      <c r="B2" s="167"/>
      <c r="C2" s="167"/>
      <c r="D2" s="167"/>
      <c r="E2" s="167"/>
      <c r="F2" s="167"/>
      <c r="G2" s="7"/>
      <c r="H2" s="7"/>
    </row>
    <row r="3" spans="1:8" s="8" customFormat="1" ht="15" customHeight="1" x14ac:dyDescent="0.2">
      <c r="A3" s="167" t="s">
        <v>68</v>
      </c>
      <c r="B3" s="167"/>
      <c r="C3" s="167"/>
      <c r="D3" s="167"/>
      <c r="E3" s="167"/>
      <c r="F3" s="167"/>
      <c r="G3" s="7"/>
      <c r="H3" s="7"/>
    </row>
    <row r="4" spans="1:8" s="8" customFormat="1" ht="16" x14ac:dyDescent="0.2">
      <c r="A4" s="9"/>
      <c r="B4" s="9"/>
      <c r="C4" s="9"/>
      <c r="D4" s="9"/>
      <c r="E4" s="10"/>
      <c r="F4" s="10"/>
      <c r="G4" s="7"/>
      <c r="H4" s="7"/>
    </row>
    <row r="5" spans="1:8" s="8" customFormat="1" ht="30.75" customHeight="1" x14ac:dyDescent="0.2">
      <c r="A5" s="9"/>
      <c r="B5" s="9"/>
      <c r="C5" s="9"/>
      <c r="D5" s="9"/>
      <c r="E5" s="10"/>
      <c r="F5" s="10"/>
      <c r="G5" s="7"/>
      <c r="H5" s="7"/>
    </row>
    <row r="6" spans="1:8" s="8" customFormat="1" ht="18" x14ac:dyDescent="0.2">
      <c r="A6" s="11" t="s">
        <v>4</v>
      </c>
      <c r="B6" s="12"/>
      <c r="C6" s="12"/>
      <c r="D6" s="12"/>
      <c r="E6" s="13" t="s">
        <v>5</v>
      </c>
      <c r="F6" s="10"/>
      <c r="G6" s="7"/>
      <c r="H6" s="7"/>
    </row>
    <row r="7" spans="1:8" s="8" customFormat="1" ht="18" x14ac:dyDescent="0.2">
      <c r="A7" s="9"/>
      <c r="B7" s="168" t="str">
        <f>'ENVR-NRES'!B1</f>
        <v>LNAME, FNAME</v>
      </c>
      <c r="C7" s="168"/>
      <c r="D7" s="168"/>
      <c r="E7" s="169"/>
      <c r="F7" s="170"/>
      <c r="G7" s="7"/>
      <c r="H7" s="7"/>
    </row>
    <row r="8" spans="1:8" s="8" customFormat="1" ht="10.5" customHeight="1" x14ac:dyDescent="0.2">
      <c r="A8" s="24"/>
      <c r="B8" s="24"/>
      <c r="C8" s="24"/>
      <c r="D8" s="24"/>
      <c r="E8" s="25"/>
      <c r="F8" s="10"/>
      <c r="G8" s="7"/>
      <c r="H8" s="7"/>
    </row>
    <row r="9" spans="1:8" s="8" customFormat="1" ht="18" x14ac:dyDescent="0.2">
      <c r="A9" s="26" t="s">
        <v>6</v>
      </c>
      <c r="B9" s="27"/>
      <c r="C9" s="27"/>
      <c r="D9" s="27"/>
      <c r="E9" s="28" t="s">
        <v>7</v>
      </c>
      <c r="F9" s="10"/>
      <c r="G9" s="7"/>
      <c r="H9" s="7"/>
    </row>
    <row r="10" spans="1:8" s="8" customFormat="1" ht="18.75" customHeight="1" x14ac:dyDescent="0.2">
      <c r="A10" s="24"/>
      <c r="B10" s="171" t="str">
        <f>'ENVR-NRES'!S1</f>
        <v>00000000</v>
      </c>
      <c r="C10" s="171"/>
      <c r="D10" s="171"/>
      <c r="E10" s="100">
        <f>'ENVR-NRES'!Q18</f>
        <v>0</v>
      </c>
      <c r="F10" s="10"/>
      <c r="G10" s="7"/>
      <c r="H10" s="7"/>
    </row>
    <row r="11" spans="1:8" s="8" customFormat="1" ht="18" x14ac:dyDescent="0.2">
      <c r="A11" s="11"/>
      <c r="B11" s="12"/>
      <c r="C11" s="12"/>
      <c r="D11" s="12"/>
      <c r="E11" s="15"/>
      <c r="F11" s="10"/>
      <c r="G11" s="7"/>
      <c r="H11" s="7"/>
    </row>
    <row r="12" spans="1:8" s="8" customFormat="1" ht="18" x14ac:dyDescent="0.2">
      <c r="A12" s="13" t="s">
        <v>8</v>
      </c>
      <c r="B12" s="10"/>
      <c r="C12" s="10"/>
      <c r="D12" s="10"/>
      <c r="E12" s="16" t="s">
        <v>9</v>
      </c>
      <c r="F12" s="16"/>
      <c r="G12" s="7"/>
      <c r="H12" s="7"/>
    </row>
    <row r="13" spans="1:8" s="8" customFormat="1" ht="18" x14ac:dyDescent="0.2">
      <c r="A13" s="87"/>
      <c r="B13" s="172"/>
      <c r="C13" s="172"/>
      <c r="D13" s="172"/>
      <c r="E13" s="173" t="str">
        <f>'ENVR-NRES'!Z1</f>
        <v>ENVR-NRES</v>
      </c>
      <c r="F13" s="173"/>
      <c r="G13" s="174"/>
      <c r="H13" s="7"/>
    </row>
    <row r="14" spans="1:8" s="8" customFormat="1" ht="10.5" customHeight="1" x14ac:dyDescent="0.2">
      <c r="A14" s="9"/>
      <c r="B14" s="175"/>
      <c r="C14" s="175"/>
      <c r="D14" s="73"/>
      <c r="E14" s="10"/>
      <c r="F14" s="10"/>
      <c r="G14" s="7"/>
      <c r="H14" s="7"/>
    </row>
    <row r="15" spans="1:8" s="8" customFormat="1" ht="18" x14ac:dyDescent="0.2">
      <c r="A15" s="11" t="s">
        <v>10</v>
      </c>
      <c r="B15" s="12"/>
      <c r="C15" s="12"/>
      <c r="D15" s="12"/>
      <c r="E15" s="13" t="s">
        <v>11</v>
      </c>
      <c r="F15" s="10"/>
      <c r="G15" s="7"/>
      <c r="H15" s="7"/>
    </row>
    <row r="16" spans="1:8" s="8" customFormat="1" ht="18" x14ac:dyDescent="0.2">
      <c r="A16" s="9"/>
      <c r="B16" s="168" t="str">
        <f>'ENVR-NRES'!AG1</f>
        <v>ADVISOR</v>
      </c>
      <c r="C16" s="168"/>
      <c r="D16" s="14"/>
      <c r="E16" s="97" t="str">
        <f>'ENVR-NRES'!Q21</f>
        <v>N/A</v>
      </c>
      <c r="F16" s="10"/>
      <c r="G16" s="7"/>
      <c r="H16" s="7"/>
    </row>
    <row r="17" spans="1:8" s="8" customFormat="1" ht="10.5" customHeight="1" x14ac:dyDescent="0.2">
      <c r="A17" s="9"/>
      <c r="B17" s="9"/>
      <c r="C17" s="9"/>
      <c r="D17" s="9"/>
      <c r="E17" s="10"/>
      <c r="F17" s="10"/>
      <c r="G17" s="7"/>
      <c r="H17" s="7"/>
    </row>
    <row r="18" spans="1:8" s="8" customFormat="1" ht="18" x14ac:dyDescent="0.2">
      <c r="A18" s="11"/>
      <c r="B18" s="9" t="s">
        <v>12</v>
      </c>
      <c r="C18" s="88"/>
      <c r="D18" s="12"/>
      <c r="E18" s="13" t="s">
        <v>69</v>
      </c>
      <c r="F18" s="10"/>
      <c r="G18" s="7"/>
      <c r="H18" s="7"/>
    </row>
    <row r="19" spans="1:8" s="8" customFormat="1" ht="16" customHeight="1" x14ac:dyDescent="0.2">
      <c r="A19" s="9"/>
      <c r="B19" s="176"/>
      <c r="C19" s="176"/>
      <c r="D19" s="14"/>
      <c r="E19" s="97" t="str">
        <f>'ENVR-NRES'!Q25</f>
        <v>N/A</v>
      </c>
      <c r="F19" s="10"/>
      <c r="G19" s="7"/>
      <c r="H19" s="7"/>
    </row>
    <row r="20" spans="1:8" s="8" customFormat="1" ht="21.25" customHeight="1" x14ac:dyDescent="0.2">
      <c r="A20" s="11" t="s">
        <v>52</v>
      </c>
      <c r="B20" s="12"/>
      <c r="C20" s="99">
        <f>'ENVR-NRES'!Q20</f>
        <v>0</v>
      </c>
      <c r="D20" s="90"/>
      <c r="E20" s="10" t="s">
        <v>70</v>
      </c>
      <c r="F20" s="98">
        <f>'ENVR-NRES'!Q22</f>
        <v>0</v>
      </c>
      <c r="G20" s="7"/>
      <c r="H20" s="7"/>
    </row>
    <row r="21" spans="1:8" s="8" customFormat="1" ht="18" x14ac:dyDescent="0.2">
      <c r="A21" s="11" t="s">
        <v>13</v>
      </c>
      <c r="B21" s="12"/>
      <c r="C21" s="165"/>
      <c r="D21" s="165"/>
      <c r="E21" s="10" t="s">
        <v>71</v>
      </c>
      <c r="F21" s="98">
        <f>'ENVR-NRES'!Q24</f>
        <v>0</v>
      </c>
      <c r="G21" s="7"/>
      <c r="H21" s="7"/>
    </row>
    <row r="22" spans="1:8" s="8" customFormat="1" ht="5.25" customHeight="1" x14ac:dyDescent="0.2">
      <c r="A22" s="9"/>
      <c r="B22" s="9"/>
      <c r="C22" s="9"/>
      <c r="D22" s="9"/>
      <c r="E22" s="10"/>
      <c r="F22" s="10"/>
      <c r="G22" s="7"/>
      <c r="H22" s="7"/>
    </row>
    <row r="23" spans="1:8" s="8" customFormat="1" ht="18" x14ac:dyDescent="0.2">
      <c r="A23" s="11" t="s">
        <v>14</v>
      </c>
      <c r="B23" s="9"/>
      <c r="C23" s="9"/>
      <c r="D23" s="90"/>
      <c r="E23" s="10"/>
      <c r="F23" s="10"/>
      <c r="G23" s="7"/>
      <c r="H23" s="7"/>
    </row>
    <row r="24" spans="1:8" s="8" customFormat="1" ht="3.25" customHeight="1" x14ac:dyDescent="0.2">
      <c r="A24" s="12"/>
      <c r="B24" s="9"/>
      <c r="C24" s="9"/>
      <c r="D24" s="9"/>
      <c r="E24" s="10"/>
      <c r="F24" s="10"/>
      <c r="G24" s="7"/>
      <c r="H24" s="7"/>
    </row>
    <row r="25" spans="1:8" s="8" customFormat="1" ht="48.75" customHeight="1" x14ac:dyDescent="0.2">
      <c r="A25" s="17"/>
      <c r="B25" s="160"/>
      <c r="C25" s="161"/>
      <c r="D25" s="161"/>
      <c r="E25" s="161"/>
      <c r="F25" s="161"/>
      <c r="G25" s="7"/>
      <c r="H25" s="7"/>
    </row>
    <row r="26" spans="1:8" s="8" customFormat="1" ht="3.25" customHeight="1" x14ac:dyDescent="0.2">
      <c r="A26" s="9"/>
      <c r="B26" s="9"/>
      <c r="C26" s="9"/>
      <c r="D26" s="9"/>
      <c r="E26" s="10"/>
      <c r="F26" s="10"/>
      <c r="G26" s="7"/>
      <c r="H26" s="7"/>
    </row>
    <row r="27" spans="1:8" s="8" customFormat="1" ht="24" customHeight="1" x14ac:dyDescent="0.2">
      <c r="A27" s="11" t="s">
        <v>15</v>
      </c>
      <c r="B27" s="9"/>
      <c r="C27" s="9"/>
      <c r="D27" s="91"/>
      <c r="E27" s="10" t="s">
        <v>72</v>
      </c>
      <c r="F27" s="10"/>
      <c r="G27" s="7"/>
      <c r="H27" s="7"/>
    </row>
    <row r="28" spans="1:8" s="8" customFormat="1" ht="21.25" hidden="1" customHeight="1" x14ac:dyDescent="0.2">
      <c r="A28" s="9"/>
      <c r="B28" s="162"/>
      <c r="C28" s="162"/>
      <c r="D28" s="72"/>
      <c r="E28" s="10"/>
      <c r="F28" s="10"/>
      <c r="G28" s="7"/>
      <c r="H28" s="7"/>
    </row>
    <row r="29" spans="1:8" s="8" customFormat="1" ht="19.5" customHeight="1" x14ac:dyDescent="0.2">
      <c r="A29" s="92"/>
      <c r="B29" s="163"/>
      <c r="C29" s="163"/>
      <c r="D29" s="163"/>
      <c r="E29" s="164"/>
      <c r="F29" s="164"/>
      <c r="G29" s="7"/>
      <c r="H29" s="7"/>
    </row>
    <row r="30" spans="1:8" s="8" customFormat="1" ht="7" customHeight="1" x14ac:dyDescent="0.2">
      <c r="A30" s="11"/>
      <c r="B30" s="9"/>
      <c r="C30" s="9"/>
      <c r="D30" s="93"/>
      <c r="E30" s="10"/>
      <c r="F30" s="10"/>
      <c r="G30" s="7"/>
      <c r="H30" s="7"/>
    </row>
    <row r="31" spans="1:8" s="8" customFormat="1" ht="19.5" customHeight="1" x14ac:dyDescent="0.2">
      <c r="A31" s="11" t="s">
        <v>16</v>
      </c>
      <c r="B31" s="9"/>
      <c r="C31" s="9"/>
      <c r="D31" s="18"/>
      <c r="E31" s="89"/>
      <c r="F31" s="10"/>
      <c r="G31" s="7"/>
      <c r="H31" s="7"/>
    </row>
    <row r="32" spans="1:8" s="8" customFormat="1" ht="16" customHeight="1" x14ac:dyDescent="0.2">
      <c r="A32" s="9"/>
      <c r="B32" s="94"/>
      <c r="C32" s="11"/>
      <c r="D32" s="11"/>
      <c r="E32" s="10" t="s">
        <v>53</v>
      </c>
      <c r="F32" s="10"/>
      <c r="G32" s="7"/>
      <c r="H32" s="7"/>
    </row>
    <row r="33" spans="1:9" s="8" customFormat="1" ht="7" customHeight="1" x14ac:dyDescent="0.2">
      <c r="A33" s="9"/>
      <c r="B33" s="11"/>
      <c r="C33" s="11"/>
      <c r="D33" s="11"/>
      <c r="E33" s="10"/>
      <c r="F33" s="10"/>
      <c r="G33" s="7"/>
      <c r="H33" s="7"/>
    </row>
    <row r="34" spans="1:9" s="8" customFormat="1" ht="16.5" customHeight="1" x14ac:dyDescent="0.2">
      <c r="A34" s="9"/>
      <c r="B34" s="9"/>
      <c r="C34" s="9"/>
      <c r="D34" s="9"/>
      <c r="E34" s="10"/>
      <c r="F34" s="10"/>
      <c r="G34" s="7"/>
      <c r="H34" s="7"/>
    </row>
    <row r="35" spans="1:9" s="8" customFormat="1" ht="16" x14ac:dyDescent="0.2">
      <c r="A35" s="9"/>
      <c r="B35" s="9"/>
      <c r="C35" s="9"/>
      <c r="D35" s="9"/>
      <c r="E35" s="10"/>
      <c r="F35" s="10"/>
      <c r="G35" s="7"/>
      <c r="H35" s="7"/>
    </row>
    <row r="36" spans="1:9" s="8" customFormat="1" ht="16" x14ac:dyDescent="0.2">
      <c r="A36" s="9"/>
      <c r="B36" s="9"/>
      <c r="C36" s="9"/>
      <c r="D36" s="9"/>
      <c r="E36" s="10"/>
      <c r="F36" s="10"/>
      <c r="G36" s="7"/>
      <c r="H36" s="7"/>
    </row>
    <row r="37" spans="1:9" ht="19.5" customHeight="1" x14ac:dyDescent="0.2">
      <c r="A37" s="9"/>
      <c r="B37" s="9"/>
      <c r="C37" s="9"/>
      <c r="D37" s="9"/>
      <c r="E37" s="20"/>
      <c r="F37" s="20"/>
      <c r="G37" s="21"/>
      <c r="H37" s="21"/>
    </row>
    <row r="38" spans="1:9" ht="18" x14ac:dyDescent="0.2">
      <c r="A38" s="11" t="s">
        <v>54</v>
      </c>
      <c r="B38" s="19"/>
      <c r="C38" s="19"/>
      <c r="D38" s="19"/>
      <c r="E38" s="95"/>
      <c r="F38" s="95"/>
      <c r="G38" s="21"/>
      <c r="H38" s="21"/>
    </row>
    <row r="39" spans="1:9" ht="16" x14ac:dyDescent="0.2">
      <c r="A39" s="20"/>
      <c r="B39" s="159" t="s">
        <v>73</v>
      </c>
      <c r="C39" s="159"/>
      <c r="D39" s="159"/>
      <c r="E39" s="159"/>
      <c r="F39" s="159"/>
      <c r="G39" s="159"/>
      <c r="H39" s="159"/>
      <c r="I39" s="159"/>
    </row>
    <row r="40" spans="1:9" x14ac:dyDescent="0.15">
      <c r="A40" s="19"/>
      <c r="B40" s="19"/>
      <c r="C40" s="19"/>
      <c r="D40" s="19"/>
      <c r="E40" s="20"/>
      <c r="F40" s="20"/>
      <c r="G40" s="21"/>
      <c r="H40" s="21"/>
    </row>
    <row r="41" spans="1:9" ht="3.75" customHeight="1" x14ac:dyDescent="0.15">
      <c r="A41" s="19"/>
      <c r="B41" s="19"/>
      <c r="C41" s="19"/>
      <c r="D41" s="19"/>
      <c r="E41" s="95"/>
      <c r="F41" s="95"/>
      <c r="G41" s="21"/>
      <c r="H41" s="21"/>
    </row>
    <row r="42" spans="1:9" ht="15" customHeight="1" x14ac:dyDescent="0.2">
      <c r="A42" s="19"/>
      <c r="B42" s="159" t="s">
        <v>62</v>
      </c>
      <c r="C42" s="159"/>
      <c r="D42" s="159"/>
      <c r="E42" s="159"/>
      <c r="F42" s="159"/>
      <c r="G42" s="159"/>
      <c r="H42" s="159"/>
      <c r="I42" s="159"/>
    </row>
    <row r="43" spans="1:9" x14ac:dyDescent="0.15">
      <c r="C43" s="95"/>
      <c r="D43" s="95"/>
    </row>
    <row r="44" spans="1:9" x14ac:dyDescent="0.15">
      <c r="E44" s="95"/>
      <c r="F44" s="95"/>
    </row>
    <row r="45" spans="1:9" ht="13.75" customHeight="1" x14ac:dyDescent="0.2">
      <c r="B45" s="159" t="s">
        <v>63</v>
      </c>
      <c r="C45" s="159"/>
      <c r="D45" s="159"/>
      <c r="E45" s="159"/>
      <c r="F45" s="159"/>
      <c r="G45" s="159"/>
      <c r="H45" s="159"/>
      <c r="I45" s="159"/>
    </row>
    <row r="46" spans="1:9" x14ac:dyDescent="0.15">
      <c r="C46" s="96"/>
      <c r="D46" s="96"/>
    </row>
  </sheetData>
  <sheetProtection algorithmName="SHA-512" hashValue="b07c0MLEt02dsR9QKVMszmlNQqJ99LPjc13TvYRLis8bb8mjXnQ3Ty7Kfh1P/fLxmVCl0b36nTKmOXBj9klb7w==" saltValue="pDsV/pYZLbjhRlebh8SN5g==" spinCount="100000" sheet="1" objects="1" scenarios="1"/>
  <mergeCells count="19">
    <mergeCell ref="C21:D21"/>
    <mergeCell ref="A1:F1"/>
    <mergeCell ref="A2:F2"/>
    <mergeCell ref="A3:F3"/>
    <mergeCell ref="B7:D7"/>
    <mergeCell ref="E7:F7"/>
    <mergeCell ref="B10:D10"/>
    <mergeCell ref="B13:D13"/>
    <mergeCell ref="E13:G13"/>
    <mergeCell ref="B14:C14"/>
    <mergeCell ref="B16:C16"/>
    <mergeCell ref="B19:C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5" customHeight="1" x14ac:dyDescent="0.15"/>
  <cols>
    <col min="1" max="1" width="10.5" style="2" customWidth="1"/>
    <col min="2" max="2" width="86.5" style="3" customWidth="1"/>
  </cols>
  <sheetData>
    <row r="1" spans="1:2" ht="25.25" customHeight="1" thickBot="1" x14ac:dyDescent="0.2">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ENVR-NRES</vt:lpstr>
      <vt:lpstr>GRAD CHECK</vt:lpstr>
      <vt:lpstr>ADVISOR'S NOTES</vt:lpstr>
      <vt:lpstr>'ENVR-NRES'!Print_Area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Mattox, Jami</cp:lastModifiedBy>
  <cp:lastPrinted>2021-04-12T16:23:42Z</cp:lastPrinted>
  <dcterms:created xsi:type="dcterms:W3CDTF">2011-07-12T20:37:04Z</dcterms:created>
  <dcterms:modified xsi:type="dcterms:W3CDTF">2022-08-25T15:12:33Z</dcterms:modified>
</cp:coreProperties>
</file>