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855536E5-6EFB-4E06-B201-0C8F09EE2B27}" xr6:coauthVersionLast="44" xr6:coauthVersionMax="44" xr10:uidLastSave="{00000000-0000-0000-0000-000000000000}"/>
  <bookViews>
    <workbookView xWindow="-110" yWindow="-110" windowWidth="19420" windowHeight="10420" tabRatio="575" xr2:uid="{00000000-000D-0000-FFFF-FFFF00000000}"/>
  </bookViews>
  <sheets>
    <sheet name="FDSC-MTS" sheetId="3" r:id="rId1"/>
  </sheets>
  <definedNames>
    <definedName name="_xlnm.Print_Area" localSheetId="0">'FDSC-MTS'!$A$1:$AI$44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" i="3" l="1"/>
  <c r="Q23" i="3"/>
  <c r="AF19" i="3" l="1"/>
  <c r="AE19" i="3"/>
  <c r="AD19" i="3"/>
  <c r="V18" i="3"/>
  <c r="U18" i="3"/>
  <c r="T18" i="3"/>
  <c r="V17" i="3"/>
  <c r="U17" i="3"/>
  <c r="T17" i="3"/>
  <c r="V16" i="3"/>
  <c r="U16" i="3"/>
  <c r="T16" i="3"/>
  <c r="AF42" i="3" l="1"/>
  <c r="AE42" i="3"/>
  <c r="AD42" i="3"/>
  <c r="AF41" i="3"/>
  <c r="AE41" i="3"/>
  <c r="AD41" i="3"/>
  <c r="AF40" i="3"/>
  <c r="AE40" i="3"/>
  <c r="AD40" i="3"/>
  <c r="AF39" i="3"/>
  <c r="AE39" i="3"/>
  <c r="AD39" i="3"/>
  <c r="AF38" i="3"/>
  <c r="AE38" i="3"/>
  <c r="AD38" i="3"/>
  <c r="AF37" i="3"/>
  <c r="AE37" i="3"/>
  <c r="AD37" i="3"/>
  <c r="AF36" i="3"/>
  <c r="AE36" i="3"/>
  <c r="AD36" i="3"/>
  <c r="AF35" i="3"/>
  <c r="AE35" i="3"/>
  <c r="AD35" i="3"/>
  <c r="AF34" i="3"/>
  <c r="AE34" i="3"/>
  <c r="AD34" i="3"/>
  <c r="AF33" i="3"/>
  <c r="AE33" i="3"/>
  <c r="AD33" i="3"/>
  <c r="AF32" i="3"/>
  <c r="AE32" i="3"/>
  <c r="AD32" i="3"/>
  <c r="AF31" i="3"/>
  <c r="AE31" i="3"/>
  <c r="AD31" i="3"/>
  <c r="AF26" i="3"/>
  <c r="AE26" i="3"/>
  <c r="AF25" i="3"/>
  <c r="AE25" i="3"/>
  <c r="AF24" i="3"/>
  <c r="AE24" i="3"/>
  <c r="AF12" i="3"/>
  <c r="AE12" i="3"/>
  <c r="AD12" i="3"/>
  <c r="V14" i="3"/>
  <c r="U14" i="3"/>
  <c r="T14" i="3"/>
  <c r="T7" i="3"/>
  <c r="U7" i="3"/>
  <c r="V7" i="3"/>
  <c r="T8" i="3"/>
  <c r="U8" i="3"/>
  <c r="V8" i="3"/>
  <c r="T9" i="3"/>
  <c r="U9" i="3"/>
  <c r="V9" i="3"/>
  <c r="T10" i="3"/>
  <c r="U10" i="3"/>
  <c r="V10" i="3"/>
  <c r="T11" i="3"/>
  <c r="U11" i="3"/>
  <c r="V11" i="3"/>
  <c r="T12" i="3"/>
  <c r="U12" i="3"/>
  <c r="V12" i="3"/>
  <c r="T13" i="3"/>
  <c r="U13" i="3"/>
  <c r="V13" i="3"/>
  <c r="T15" i="3"/>
  <c r="U15" i="3"/>
  <c r="V15" i="3"/>
  <c r="G19" i="3"/>
  <c r="F19" i="3"/>
  <c r="E19" i="3"/>
  <c r="G18" i="3"/>
  <c r="F18" i="3"/>
  <c r="E18" i="3"/>
  <c r="E20" i="3"/>
  <c r="F20" i="3"/>
  <c r="G20" i="3"/>
  <c r="E21" i="3"/>
  <c r="F21" i="3"/>
  <c r="G21" i="3"/>
  <c r="E22" i="3"/>
  <c r="F22" i="3"/>
  <c r="G22" i="3"/>
  <c r="E23" i="3"/>
  <c r="F23" i="3"/>
  <c r="G23" i="3"/>
  <c r="E7" i="3"/>
  <c r="F7" i="3"/>
  <c r="G7" i="3"/>
  <c r="E8" i="3"/>
  <c r="F8" i="3"/>
  <c r="G8" i="3"/>
  <c r="E9" i="3"/>
  <c r="F9" i="3"/>
  <c r="G9" i="3"/>
  <c r="E10" i="3"/>
  <c r="F10" i="3"/>
  <c r="G10" i="3"/>
  <c r="AF16" i="3" l="1"/>
  <c r="AE16" i="3"/>
  <c r="AD16" i="3"/>
  <c r="AF15" i="3"/>
  <c r="AE15" i="3"/>
  <c r="AD15" i="3"/>
  <c r="AF10" i="3"/>
  <c r="AE10" i="3"/>
  <c r="AD10" i="3"/>
  <c r="AF17" i="3"/>
  <c r="AE17" i="3"/>
  <c r="AD17" i="3"/>
  <c r="O44" i="3" l="1"/>
  <c r="N44" i="3"/>
  <c r="M44" i="3"/>
  <c r="G44" i="3"/>
  <c r="F44" i="3"/>
  <c r="E44" i="3"/>
  <c r="O43" i="3"/>
  <c r="N43" i="3"/>
  <c r="M43" i="3"/>
  <c r="G43" i="3"/>
  <c r="F43" i="3"/>
  <c r="E43" i="3"/>
  <c r="O42" i="3"/>
  <c r="N42" i="3"/>
  <c r="M42" i="3"/>
  <c r="G42" i="3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O29" i="3"/>
  <c r="N29" i="3"/>
  <c r="M29" i="3"/>
  <c r="G29" i="3"/>
  <c r="F29" i="3"/>
  <c r="E29" i="3"/>
  <c r="G17" i="3"/>
  <c r="F17" i="3"/>
  <c r="E17" i="3"/>
  <c r="G16" i="3"/>
  <c r="F16" i="3"/>
  <c r="E16" i="3"/>
  <c r="G15" i="3"/>
  <c r="F15" i="3"/>
  <c r="E15" i="3"/>
  <c r="G14" i="3"/>
  <c r="F14" i="3"/>
  <c r="E14" i="3"/>
  <c r="AF18" i="3"/>
  <c r="AE18" i="3"/>
  <c r="AD18" i="3"/>
  <c r="AF14" i="3"/>
  <c r="AE14" i="3"/>
  <c r="AD14" i="3"/>
  <c r="G13" i="3"/>
  <c r="F13" i="3"/>
  <c r="E13" i="3"/>
  <c r="AF13" i="3"/>
  <c r="AE13" i="3"/>
  <c r="AD13" i="3"/>
  <c r="G12" i="3"/>
  <c r="F12" i="3"/>
  <c r="E12" i="3"/>
  <c r="AF11" i="3"/>
  <c r="AE11" i="3"/>
  <c r="AD11" i="3"/>
  <c r="G11" i="3"/>
  <c r="F11" i="3"/>
  <c r="E11" i="3"/>
  <c r="AF9" i="3"/>
  <c r="AE9" i="3"/>
  <c r="AD9" i="3"/>
  <c r="Q27" i="3" l="1"/>
  <c r="Q26" i="3"/>
  <c r="Q25" i="3"/>
  <c r="Q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Windows User</author>
    <author>Hood, Patty</author>
    <author>Mangold, Rose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1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2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C11" authorId="2" shapeId="0" xr:uid="{00000000-0006-0000-0000-000004000000}">
      <text>
        <r>
          <rPr>
            <sz val="9"/>
            <color indexed="81"/>
            <rFont val="Tahoma"/>
            <family val="2"/>
          </rPr>
          <t>or 1483</t>
        </r>
      </text>
    </comment>
    <comment ref="S11" authorId="3" shapeId="0" xr:uid="{00000000-0006-0000-0000-000005000000}">
      <text>
        <r>
          <rPr>
            <sz val="9"/>
            <color indexed="81"/>
            <rFont val="Tahoma"/>
            <family val="2"/>
          </rPr>
          <t>or 2233</t>
        </r>
      </text>
    </comment>
    <comment ref="C12" authorId="0" shapeId="0" xr:uid="{00000000-0006-0000-0000-000006000000}">
      <text>
        <r>
          <rPr>
            <sz val="9"/>
            <color indexed="81"/>
            <rFont val="Tahoma"/>
            <family val="2"/>
          </rPr>
          <t>or STAT 2013 or 2023</t>
        </r>
      </text>
    </comment>
    <comment ref="S12" authorId="3" shapeId="0" xr:uid="{00000000-0006-0000-0000-000007000000}">
      <text>
        <r>
          <rPr>
            <sz val="9"/>
            <color indexed="81"/>
            <rFont val="Tahoma"/>
            <family val="2"/>
          </rPr>
          <t>or 1314</t>
        </r>
      </text>
    </comment>
    <comment ref="S13" authorId="3" shapeId="0" xr:uid="{00000000-0006-0000-0000-000008000000}">
      <text>
        <r>
          <rPr>
            <sz val="9"/>
            <color indexed="81"/>
            <rFont val="Tahoma"/>
            <family val="2"/>
          </rPr>
          <t>or 1515</t>
        </r>
      </text>
    </comment>
    <comment ref="S16" authorId="3" shapeId="0" xr:uid="{00000000-0006-0000-0000-000009000000}">
      <text>
        <r>
          <rPr>
            <sz val="9"/>
            <color indexed="81"/>
            <rFont val="Tahoma"/>
            <family val="2"/>
          </rPr>
          <t xml:space="preserve">or </t>
        </r>
        <r>
          <rPr>
            <b/>
            <sz val="9"/>
            <color indexed="81"/>
            <rFont val="Tahoma"/>
            <family val="2"/>
          </rPr>
          <t>BIOC</t>
        </r>
        <r>
          <rPr>
            <sz val="9"/>
            <color indexed="81"/>
            <rFont val="Tahoma"/>
            <family val="2"/>
          </rPr>
          <t xml:space="preserve"> 2344; </t>
        </r>
        <r>
          <rPr>
            <b/>
            <sz val="9"/>
            <color indexed="81"/>
            <rFont val="Tahoma"/>
            <family val="2"/>
          </rPr>
          <t>ENVR</t>
        </r>
        <r>
          <rPr>
            <sz val="9"/>
            <color indexed="81"/>
            <rFont val="Tahoma"/>
            <family val="2"/>
          </rPr>
          <t xml:space="preserve"> 1113;
</t>
        </r>
        <r>
          <rPr>
            <b/>
            <sz val="9"/>
            <color indexed="81"/>
            <rFont val="Tahoma"/>
            <family val="2"/>
          </rPr>
          <t>HORT</t>
        </r>
        <r>
          <rPr>
            <sz val="9"/>
            <color indexed="81"/>
            <rFont val="Tahoma"/>
            <family val="2"/>
          </rPr>
          <t xml:space="preserve"> 1013; </t>
        </r>
        <r>
          <rPr>
            <b/>
            <sz val="9"/>
            <color indexed="81"/>
            <rFont val="Tahoma"/>
            <family val="2"/>
          </rPr>
          <t>SOIL</t>
        </r>
        <r>
          <rPr>
            <sz val="9"/>
            <color indexed="81"/>
            <rFont val="Tahoma"/>
            <family val="2"/>
          </rPr>
          <t xml:space="preserve"> 1113 or 2124</t>
        </r>
      </text>
    </comment>
    <comment ref="C17" authorId="3" shapeId="0" xr:uid="{00000000-0006-0000-0000-00000A000000}">
      <text>
        <r>
          <rPr>
            <sz val="9"/>
            <color indexed="81"/>
            <rFont val="Tahoma"/>
            <family val="2"/>
          </rPr>
          <t>or ECON 2103</t>
        </r>
      </text>
    </comment>
    <comment ref="S17" authorId="3" shapeId="0" xr:uid="{00000000-0006-0000-0000-00000B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C18" authorId="2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S18" authorId="3" shapeId="0" xr:uid="{00000000-0006-0000-0000-00000D000000}">
      <text>
        <r>
          <rPr>
            <sz val="9"/>
            <color indexed="81"/>
            <rFont val="Tahoma"/>
            <family val="2"/>
          </rPr>
          <t>or AGCM 3203
or SPCH 3733</t>
        </r>
      </text>
    </comment>
    <comment ref="C19" authorId="2" shapeId="0" xr:uid="{00000000-0006-0000-0000-00000E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</commentList>
</comments>
</file>

<file path=xl/sharedStrings.xml><?xml version="1.0" encoding="utf-8"?>
<sst xmlns="http://schemas.openxmlformats.org/spreadsheetml/2006/main" count="91" uniqueCount="53">
  <si>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</si>
  <si>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</si>
  <si>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</si>
  <si>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</si>
  <si>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</si>
  <si>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</si>
  <si>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</si>
  <si>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</si>
  <si>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</si>
  <si>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</si>
  <si>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</si>
  <si>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</si>
  <si>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</si>
  <si>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</si>
  <si>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</si>
  <si>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ANSI</t>
  </si>
  <si>
    <t>(H)</t>
  </si>
  <si>
    <t>FDSC</t>
  </si>
  <si>
    <t>BIOL</t>
  </si>
  <si>
    <t>CHEM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</si>
  <si>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</si>
  <si>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</si>
  <si>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</si>
  <si>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</si>
  <si>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</si>
  <si>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</si>
  <si>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</si>
  <si>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</si>
  <si>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</si>
  <si>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</si>
  <si>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</si>
  <si>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</si>
  <si>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</si>
  <si>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</si>
  <si>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MICR</t>
  </si>
  <si>
    <t>FDSC-MTS</t>
  </si>
  <si>
    <t>Elective Hours:</t>
  </si>
  <si>
    <t>(N)</t>
  </si>
  <si>
    <t>GENED</t>
  </si>
  <si>
    <t>AGCM</t>
  </si>
  <si>
    <t>SPCH</t>
  </si>
  <si>
    <t>LNAME, FNAME</t>
  </si>
  <si>
    <t>ADVISOR</t>
  </si>
  <si>
    <t>EARNED U/D HOURS (40)</t>
  </si>
  <si>
    <t>GPA U/D HOURS</t>
  </si>
  <si>
    <t>PLNT</t>
  </si>
  <si>
    <t>2020-21</t>
  </si>
  <si>
    <t>General Education Requirements:  40 Hours</t>
  </si>
  <si>
    <t>College/Dept. Requirements:  35 Hours</t>
  </si>
  <si>
    <t>Major Requirements:  45 Hours</t>
  </si>
  <si>
    <t>Core Courses:  33 Hours</t>
  </si>
  <si>
    <t>Ag</t>
  </si>
  <si>
    <t>Related Courses:  12 Hours (6 Upper-Division)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</si>
</sst>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34">
    <xf numFmtId="0" fontId="0" fillId="0" borderId="0" xfId="0"/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9" fillId="0" borderId="0" xfId="2" applyFont="1" applyBorder="1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6" fillId="0" borderId="0" xfId="2" applyFont="1" applyBorder="1" applyAlignment="1" applyProtection="1">
      <protection locked="0"/>
    </xf>
    <xf numFmtId="0" fontId="5" fillId="0" borderId="0" xfId="2"/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2" fillId="0" borderId="2" xfId="2" applyFont="1" applyBorder="1" applyProtection="1">
      <protection hidden="1"/>
    </xf>
    <xf numFmtId="0" fontId="5" fillId="0" borderId="0" xfId="2" applyBorder="1" applyProtection="1">
      <protection locked="0"/>
    </xf>
    <xf numFmtId="0" fontId="5" fillId="0" borderId="0" xfId="2" applyFill="1" applyBorder="1" applyAlignment="1" applyProtection="1">
      <protection locked="0"/>
    </xf>
    <xf numFmtId="0" fontId="5" fillId="0" borderId="0" xfId="2" applyBorder="1" applyAlignment="1" applyProtection="1">
      <protection hidden="1"/>
    </xf>
    <xf numFmtId="0" fontId="5" fillId="0" borderId="0" xfId="2" applyBorder="1" applyAlignment="1"/>
    <xf numFmtId="0" fontId="2" fillId="0" borderId="4" xfId="2" applyFont="1" applyBorder="1" applyProtection="1">
      <protection hidden="1"/>
    </xf>
    <xf numFmtId="0" fontId="2" fillId="0" borderId="0" xfId="2" applyFont="1" applyFill="1" applyBorder="1" applyAlignment="1" applyProtection="1">
      <protection locked="0"/>
    </xf>
    <xf numFmtId="0" fontId="5" fillId="0" borderId="0" xfId="2" applyFill="1" applyBorder="1" applyProtection="1">
      <protection hidden="1"/>
    </xf>
    <xf numFmtId="0" fontId="12" fillId="0" borderId="0" xfId="2" applyFont="1" applyBorder="1" applyAlignment="1" applyProtection="1">
      <protection hidden="1"/>
    </xf>
    <xf numFmtId="0" fontId="4" fillId="0" borderId="0" xfId="2" applyFont="1" applyBorder="1" applyAlignment="1" applyProtection="1">
      <alignment horizontal="left"/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alignment horizontal="center"/>
      <protection hidden="1"/>
    </xf>
    <xf numFmtId="0" fontId="2" fillId="0" borderId="12" xfId="2" applyFont="1" applyBorder="1" applyProtection="1">
      <protection locked="0"/>
    </xf>
    <xf numFmtId="0" fontId="2" fillId="0" borderId="13" xfId="2" applyFont="1" applyBorder="1" applyAlignment="1" applyProtection="1">
      <alignment horizontal="right"/>
      <protection locked="0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2" borderId="17" xfId="2" applyFill="1" applyBorder="1" applyProtection="1">
      <protection hidden="1"/>
    </xf>
    <xf numFmtId="0" fontId="5" fillId="2" borderId="18" xfId="2" applyFill="1" applyBorder="1" applyProtection="1">
      <protection hidden="1"/>
    </xf>
    <xf numFmtId="0" fontId="0" fillId="0" borderId="0" xfId="2" applyFont="1" applyBorder="1" applyAlignment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5" fillId="0" borderId="19" xfId="2" applyBorder="1"/>
    <xf numFmtId="0" fontId="2" fillId="0" borderId="0" xfId="2" applyFont="1" applyBorder="1" applyAlignment="1" applyProtection="1">
      <alignment horizontal="left"/>
    </xf>
    <xf numFmtId="0" fontId="2" fillId="0" borderId="0" xfId="2" applyFont="1" applyBorder="1" applyProtection="1">
      <protection hidden="1"/>
    </xf>
    <xf numFmtId="0" fontId="0" fillId="0" borderId="12" xfId="2" applyFont="1" applyBorder="1" applyAlignment="1" applyProtection="1">
      <alignment horizontal="center"/>
      <protection locked="0"/>
    </xf>
    <xf numFmtId="0" fontId="2" fillId="0" borderId="4" xfId="2" applyFont="1" applyBorder="1" applyProtection="1">
      <protection locked="0" hidden="1"/>
    </xf>
    <xf numFmtId="0" fontId="2" fillId="0" borderId="0" xfId="2" applyFont="1" applyFill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0" fillId="0" borderId="11" xfId="2" applyFont="1" applyBorder="1" applyProtection="1">
      <protection locked="0"/>
    </xf>
    <xf numFmtId="0" fontId="0" fillId="0" borderId="5" xfId="2" applyFont="1" applyBorder="1" applyAlignment="1" applyProtection="1">
      <alignment horizontal="left"/>
      <protection locked="0"/>
    </xf>
    <xf numFmtId="0" fontId="0" fillId="0" borderId="5" xfId="2" applyFont="1" applyFill="1" applyBorder="1" applyAlignment="1" applyProtection="1">
      <alignment horizontal="left"/>
      <protection locked="0"/>
    </xf>
    <xf numFmtId="0" fontId="6" fillId="0" borderId="0" xfId="2" applyFont="1" applyBorder="1" applyAlignment="1" applyProtection="1"/>
    <xf numFmtId="0" fontId="5" fillId="0" borderId="0" xfId="2" applyBorder="1" applyAlignment="1" applyProtection="1">
      <protection locked="0" hidden="1"/>
    </xf>
    <xf numFmtId="0" fontId="5" fillId="0" borderId="0" xfId="2" applyBorder="1" applyAlignment="1" applyProtection="1">
      <protection locked="0"/>
    </xf>
    <xf numFmtId="0" fontId="5" fillId="0" borderId="0" xfId="2" applyProtection="1"/>
    <xf numFmtId="0" fontId="5" fillId="0" borderId="0" xfId="2" applyBorder="1" applyProtection="1"/>
    <xf numFmtId="0" fontId="5" fillId="0" borderId="0" xfId="2" applyBorder="1" applyAlignment="1" applyProtection="1"/>
    <xf numFmtId="0" fontId="0" fillId="0" borderId="0" xfId="2" applyFont="1" applyBorder="1" applyProtection="1"/>
    <xf numFmtId="0" fontId="0" fillId="0" borderId="0" xfId="2" applyFont="1" applyBorder="1" applyAlignment="1" applyProtection="1">
      <alignment horizontal="center"/>
    </xf>
    <xf numFmtId="0" fontId="5" fillId="0" borderId="0" xfId="2" applyFill="1" applyBorder="1" applyAlignment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2" fillId="0" borderId="2" xfId="2" applyFont="1" applyBorder="1" applyProtection="1">
      <protection locked="0" hidden="1"/>
    </xf>
    <xf numFmtId="0" fontId="3" fillId="0" borderId="0" xfId="2" applyFont="1" applyBorder="1" applyAlignment="1" applyProtection="1">
      <protection hidden="1"/>
    </xf>
    <xf numFmtId="0" fontId="11" fillId="0" borderId="0" xfId="2" applyFont="1" applyBorder="1" applyProtection="1">
      <protection hidden="1"/>
    </xf>
    <xf numFmtId="0" fontId="0" fillId="0" borderId="0" xfId="2" applyFont="1" applyBorder="1" applyProtection="1">
      <protection hidden="1"/>
    </xf>
    <xf numFmtId="0" fontId="1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/>
    <xf numFmtId="0" fontId="2" fillId="0" borderId="2" xfId="2" applyFont="1" applyBorder="1" applyAlignment="1" applyProtection="1">
      <alignment horizontal="left"/>
      <protection hidden="1"/>
    </xf>
    <xf numFmtId="0" fontId="0" fillId="0" borderId="0" xfId="2" applyFont="1" applyBorder="1" applyAlignment="1" applyProtection="1">
      <alignment horizontal="left"/>
      <protection hidden="1"/>
    </xf>
    <xf numFmtId="0" fontId="2" fillId="0" borderId="4" xfId="2" applyFont="1" applyBorder="1" applyAlignment="1" applyProtection="1">
      <alignment horizontal="left"/>
      <protection hidden="1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2" fillId="0" borderId="4" xfId="2" applyFont="1" applyBorder="1" applyProtection="1">
      <protection locked="0"/>
    </xf>
    <xf numFmtId="0" fontId="5" fillId="0" borderId="0" xfId="2" applyBorder="1" applyAlignment="1" applyProtection="1">
      <alignment horizontal="left"/>
    </xf>
    <xf numFmtId="0" fontId="2" fillId="0" borderId="0" xfId="2" applyFont="1" applyBorder="1"/>
    <xf numFmtId="0" fontId="2" fillId="0" borderId="0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0" fillId="0" borderId="5" xfId="2" applyFont="1" applyFill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left"/>
      <protection locked="0"/>
    </xf>
    <xf numFmtId="0" fontId="0" fillId="0" borderId="0" xfId="2" applyFont="1" applyFill="1" applyBorder="1" applyAlignment="1" applyProtection="1">
      <protection locked="0"/>
    </xf>
    <xf numFmtId="0" fontId="0" fillId="0" borderId="0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  <xf numFmtId="0" fontId="0" fillId="0" borderId="0" xfId="2" applyFont="1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Protection="1">
      <protection locked="0" hidden="1"/>
    </xf>
    <xf numFmtId="0" fontId="2" fillId="0" borderId="0" xfId="2" applyFont="1" applyBorder="1" applyProtection="1">
      <protection locked="0"/>
    </xf>
    <xf numFmtId="0" fontId="2" fillId="0" borderId="20" xfId="2" applyFont="1" applyBorder="1" applyProtection="1">
      <protection locked="0" hidden="1"/>
    </xf>
    <xf numFmtId="0" fontId="5" fillId="0" borderId="1" xfId="2" applyBorder="1" applyAlignment="1" applyProtection="1">
      <protection hidden="1"/>
    </xf>
    <xf numFmtId="164" fontId="15" fillId="3" borderId="3" xfId="2" applyNumberFormat="1" applyFont="1" applyFill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/>
      <protection hidden="1"/>
    </xf>
    <xf numFmtId="0" fontId="0" fillId="0" borderId="0" xfId="2" applyFont="1" applyBorder="1" applyProtection="1"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5" fillId="0" borderId="5" xfId="2" applyFill="1" applyBorder="1" applyAlignment="1" applyProtection="1">
      <alignment horizontal="left"/>
      <protection locked="0"/>
    </xf>
    <xf numFmtId="0" fontId="0" fillId="0" borderId="5" xfId="2" applyFont="1" applyFill="1" applyBorder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center"/>
      <protection locked="0"/>
    </xf>
    <xf numFmtId="0" fontId="17" fillId="0" borderId="0" xfId="2" applyFont="1" applyBorder="1" applyAlignment="1" applyProtection="1"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5" fillId="0" borderId="3" xfId="2" applyFill="1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left"/>
      <protection locked="0"/>
    </xf>
    <xf numFmtId="0" fontId="7" fillId="0" borderId="0" xfId="2" applyFont="1" applyBorder="1" applyAlignment="1" applyProtection="1">
      <alignment horizontal="center"/>
      <protection hidden="1"/>
    </xf>
    <xf numFmtId="0" fontId="0" fillId="0" borderId="5" xfId="2" applyFont="1" applyBorder="1" applyAlignment="1" applyProtection="1">
      <alignment horizontal="left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0" fontId="5" fillId="0" borderId="3" xfId="2" applyBorder="1" applyAlignment="1" applyProtection="1">
      <alignment horizontal="center"/>
      <protection locked="0"/>
    </xf>
    <xf numFmtId="1" fontId="5" fillId="0" borderId="7" xfId="2" applyNumberFormat="1" applyBorder="1" applyAlignment="1" applyProtection="1">
      <alignment horizontal="center"/>
      <protection hidden="1"/>
    </xf>
    <xf numFmtId="0" fontId="0" fillId="0" borderId="0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alignment horizontal="center"/>
      <protection locked="0"/>
    </xf>
    <xf numFmtId="0" fontId="5" fillId="0" borderId="0" xfId="2" applyFill="1" applyBorder="1" applyAlignment="1" applyProtection="1">
      <alignment horizontal="center"/>
      <protection locked="0"/>
    </xf>
    <xf numFmtId="0" fontId="13" fillId="0" borderId="0" xfId="2" applyFont="1" applyBorder="1" applyAlignment="1" applyProtection="1">
      <protection hidden="1"/>
    </xf>
    <xf numFmtId="0" fontId="5" fillId="0" borderId="6" xfId="2" applyBorder="1" applyAlignment="1" applyProtection="1">
      <alignment horizontal="center"/>
      <protection hidden="1"/>
    </xf>
    <xf numFmtId="2" fontId="5" fillId="0" borderId="10" xfId="2" applyNumberFormat="1" applyBorder="1" applyAlignment="1" applyProtection="1">
      <alignment horizontal="center"/>
      <protection hidden="1"/>
    </xf>
    <xf numFmtId="14" fontId="0" fillId="0" borderId="3" xfId="2" applyNumberFormat="1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1" fontId="0" fillId="0" borderId="10" xfId="2" applyNumberFormat="1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hidden="1"/>
    </xf>
    <xf numFmtId="1" fontId="5" fillId="0" borderId="8" xfId="2" applyNumberForma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110290</xdr:colOff>
      <xdr:row>30</xdr:row>
      <xdr:rowOff>163448</xdr:rowOff>
    </xdr:from>
    <xdr:to>
      <xdr:col>25</xdr:col>
      <xdr:colOff>10027</xdr:colOff>
      <xdr:row>41</xdr:row>
      <xdr:rowOff>130342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115914" y="5239412"/>
          <a:ext cx="2651110" cy="186470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15</xdr:col>
      <xdr:colOff>34590</xdr:colOff>
      <xdr:row>42</xdr:row>
      <xdr:rowOff>0</xdr:rowOff>
    </xdr:from>
    <xdr:to>
      <xdr:col>26</xdr:col>
      <xdr:colOff>19049</xdr:colOff>
      <xdr:row>43</xdr:row>
      <xdr:rowOff>150395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06390" y="7067550"/>
          <a:ext cx="2727659" cy="3218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</a:t>
          </a:r>
          <a:r>
            <a:rPr lang="en-US" sz="1000" b="1" baseline="0"/>
            <a:t> OR ABOVE IN UPPER-DIVISION HOURS</a:t>
          </a:r>
          <a:endParaRPr lang="en-US" sz="1000" b="1"/>
        </a:p>
      </xdr:txBody>
    </xdr:sp>
    <xdr:clientData/>
  </xdr:twoCellAnchor>
  <xdr:twoCellAnchor>
    <xdr:from>
      <xdr:col>26</xdr:col>
      <xdr:colOff>43751</xdr:colOff>
      <xdr:row>24</xdr:row>
      <xdr:rowOff>75652</xdr:rowOff>
    </xdr:from>
    <xdr:to>
      <xdr:col>34</xdr:col>
      <xdr:colOff>855883</xdr:colOff>
      <xdr:row>27</xdr:row>
      <xdr:rowOff>177967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58751" y="3923752"/>
          <a:ext cx="3012407" cy="635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ACCT,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AGCM, </a:t>
          </a:r>
          <a:r>
            <a:rPr lang="en-US" sz="1100" b="1"/>
            <a:t>AGEC, ANSI, CHEM, FDSC, HORT, HTM,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MATH, MGMT, </a:t>
          </a:r>
          <a:r>
            <a:rPr lang="en-US" sz="1100" b="1"/>
            <a:t>MICR, MKTG, </a:t>
          </a:r>
          <a:r>
            <a:rPr lang="en-US" sz="1100" b="1" baseline="0"/>
            <a:t>NSCI,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PLNT, </a:t>
          </a:r>
          <a:r>
            <a:rPr lang="en-US" sz="1100" b="1" baseline="0"/>
            <a:t>STAT, or Foreign Language.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64"/>
  <sheetViews>
    <sheetView showGridLines="0" tabSelected="1" topLeftCell="A23" zoomScaleNormal="100" workbookViewId="0">
      <selection activeCell="Y22" sqref="Y22"/>
    </sheetView>
  </sheetViews>
  <sheetFormatPr defaultColWidth="9.08984375" defaultRowHeight="12.5" x14ac:dyDescent="0.25"/>
  <cols>
    <col min="1" max="1" width="7.90625" style="7" customWidth="1"/>
    <col min="2" max="2" width="6.54296875" style="7" customWidth="1"/>
    <col min="3" max="4" width="3.54296875" style="7" customWidth="1"/>
    <col min="5" max="5" width="3.453125" style="12" hidden="1" customWidth="1"/>
    <col min="6" max="6" width="5.54296875" style="12" hidden="1" customWidth="1"/>
    <col min="7" max="7" width="6.453125" style="12" hidden="1" customWidth="1"/>
    <col min="8" max="8" width="1.90625" style="12" customWidth="1"/>
    <col min="9" max="9" width="6.54296875" style="7" customWidth="1"/>
    <col min="10" max="10" width="6.453125" style="7" customWidth="1"/>
    <col min="11" max="11" width="3.54296875" style="7" customWidth="1"/>
    <col min="12" max="12" width="4.54296875" style="7" customWidth="1"/>
    <col min="13" max="13" width="3.453125" style="7" hidden="1" customWidth="1"/>
    <col min="14" max="14" width="2.453125" style="7" hidden="1" customWidth="1"/>
    <col min="15" max="15" width="3.453125" style="12" hidden="1" customWidth="1"/>
    <col min="16" max="16" width="2" style="7" customWidth="1"/>
    <col min="17" max="17" width="6.08984375" style="7" customWidth="1"/>
    <col min="18" max="18" width="5.54296875" style="7" customWidth="1"/>
    <col min="19" max="19" width="6.54296875" style="7" customWidth="1"/>
    <col min="20" max="20" width="4.453125" style="7" hidden="1" customWidth="1"/>
    <col min="21" max="21" width="5" style="7" hidden="1" customWidth="1"/>
    <col min="22" max="22" width="4.453125" style="7" hidden="1" customWidth="1"/>
    <col min="23" max="23" width="2" style="7" customWidth="1"/>
    <col min="24" max="24" width="6.54296875" style="7" customWidth="1"/>
    <col min="25" max="25" width="10.90625" style="7" customWidth="1"/>
    <col min="26" max="26" width="1.453125" style="7" customWidth="1"/>
    <col min="27" max="27" width="7" style="7" customWidth="1"/>
    <col min="28" max="28" width="8" style="7" customWidth="1"/>
    <col min="29" max="29" width="7.453125" style="7" customWidth="1"/>
    <col min="30" max="30" width="4.453125" style="7" hidden="1" customWidth="1"/>
    <col min="31" max="31" width="5.08984375" style="7" hidden="1" customWidth="1"/>
    <col min="32" max="32" width="5.453125" style="7" hidden="1" customWidth="1"/>
    <col min="33" max="33" width="2" style="25" customWidth="1"/>
    <col min="34" max="34" width="8.54296875" style="7" customWidth="1"/>
    <col min="35" max="35" width="13.453125" style="7" customWidth="1"/>
    <col min="36" max="16384" width="9.08984375" style="7"/>
  </cols>
  <sheetData>
    <row r="1" spans="1:37" s="2" customFormat="1" ht="23.25" customHeight="1" x14ac:dyDescent="0.45">
      <c r="A1" s="98" t="s">
        <v>1</v>
      </c>
      <c r="B1" s="110" t="s">
        <v>41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98" t="s">
        <v>0</v>
      </c>
      <c r="S1" s="110">
        <v>99999999</v>
      </c>
      <c r="T1" s="110"/>
      <c r="U1" s="110"/>
      <c r="V1" s="110"/>
      <c r="W1" s="110"/>
      <c r="X1" s="110"/>
      <c r="Y1" s="110"/>
      <c r="Z1" s="115" t="s">
        <v>35</v>
      </c>
      <c r="AA1" s="115"/>
      <c r="AB1" s="115"/>
      <c r="AC1" s="98" t="s">
        <v>2</v>
      </c>
      <c r="AD1" s="98"/>
      <c r="AE1" s="98"/>
      <c r="AF1" s="98"/>
      <c r="AG1" s="111" t="s">
        <v>42</v>
      </c>
      <c r="AH1" s="111"/>
      <c r="AI1" s="111"/>
      <c r="AJ1" s="83"/>
      <c r="AK1" s="83"/>
    </row>
    <row r="2" spans="1:37" ht="23" hidden="1" x14ac:dyDescent="0.5">
      <c r="A2" s="3"/>
      <c r="B2" s="3"/>
      <c r="C2" s="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3"/>
      <c r="T2" s="5"/>
      <c r="U2" s="5"/>
      <c r="V2" s="5"/>
      <c r="W2" s="6"/>
      <c r="X2" s="6"/>
      <c r="Y2" s="6"/>
      <c r="Z2" s="1"/>
      <c r="AA2" s="1"/>
      <c r="AB2" s="1"/>
      <c r="AC2" s="3"/>
      <c r="AD2" s="3"/>
      <c r="AE2" s="3"/>
      <c r="AF2" s="3"/>
      <c r="AG2" s="43"/>
      <c r="AH2" s="43"/>
      <c r="AI2" s="43"/>
      <c r="AJ2" s="25"/>
      <c r="AK2" s="25"/>
    </row>
    <row r="3" spans="1:37" ht="18" x14ac:dyDescent="0.4">
      <c r="A3" s="24" t="s">
        <v>47</v>
      </c>
      <c r="B3" s="58"/>
      <c r="C3" s="58"/>
      <c r="D3" s="9"/>
      <c r="E3" s="9"/>
      <c r="F3" s="9"/>
      <c r="G3" s="10"/>
      <c r="H3" s="48"/>
      <c r="I3" s="58"/>
      <c r="J3" s="58"/>
      <c r="K3" s="58"/>
      <c r="L3" s="58"/>
      <c r="M3" s="58"/>
      <c r="N3" s="58"/>
      <c r="O3" s="58"/>
      <c r="P3" s="58"/>
      <c r="Q3" s="34" t="s">
        <v>48</v>
      </c>
      <c r="R3" s="58"/>
      <c r="S3" s="3"/>
      <c r="T3" s="5"/>
      <c r="U3" s="5"/>
      <c r="V3" s="5"/>
      <c r="W3" s="53"/>
      <c r="X3" s="53"/>
      <c r="Y3" s="53"/>
      <c r="Z3" s="1"/>
      <c r="AA3" s="34" t="s">
        <v>49</v>
      </c>
      <c r="AB3" s="1"/>
      <c r="AC3" s="1"/>
      <c r="AD3" s="1"/>
      <c r="AE3" s="1"/>
      <c r="AF3" s="1"/>
      <c r="AG3" s="1"/>
      <c r="AH3" s="1"/>
      <c r="AI3" s="65" t="s">
        <v>46</v>
      </c>
      <c r="AJ3" s="25"/>
      <c r="AK3" s="25"/>
    </row>
    <row r="4" spans="1:37" ht="9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25"/>
      <c r="AK4" s="25"/>
    </row>
    <row r="5" spans="1:37" x14ac:dyDescent="0.25">
      <c r="A5" s="13" t="s">
        <v>3</v>
      </c>
      <c r="B5" s="13"/>
      <c r="C5" s="13" t="s">
        <v>4</v>
      </c>
      <c r="D5" s="13"/>
      <c r="E5" s="66" t="s">
        <v>5</v>
      </c>
      <c r="F5" s="66" t="s">
        <v>6</v>
      </c>
      <c r="G5" s="66" t="s">
        <v>7</v>
      </c>
      <c r="H5" s="66"/>
      <c r="I5" s="9"/>
      <c r="J5" s="13" t="s">
        <v>8</v>
      </c>
      <c r="K5" s="13"/>
      <c r="L5" s="13"/>
      <c r="M5" s="9"/>
      <c r="N5" s="9"/>
      <c r="O5" s="9"/>
      <c r="P5" s="9"/>
      <c r="Q5" s="13" t="s">
        <v>3</v>
      </c>
      <c r="R5" s="13"/>
      <c r="S5" s="13" t="s">
        <v>4</v>
      </c>
      <c r="T5" s="66" t="s">
        <v>5</v>
      </c>
      <c r="U5" s="66" t="s">
        <v>6</v>
      </c>
      <c r="V5" s="66" t="s">
        <v>7</v>
      </c>
      <c r="W5" s="9"/>
      <c r="X5" s="13" t="s">
        <v>8</v>
      </c>
      <c r="Y5" s="9"/>
      <c r="Z5" s="9"/>
      <c r="AA5" s="13" t="s">
        <v>3</v>
      </c>
      <c r="AB5" s="13"/>
      <c r="AC5" s="13" t="s">
        <v>4</v>
      </c>
      <c r="AD5" s="66" t="s">
        <v>5</v>
      </c>
      <c r="AE5" s="66" t="s">
        <v>6</v>
      </c>
      <c r="AF5" s="66" t="s">
        <v>7</v>
      </c>
      <c r="AG5" s="9"/>
      <c r="AH5" s="13" t="s">
        <v>8</v>
      </c>
      <c r="AI5" s="9"/>
      <c r="AJ5" s="25"/>
      <c r="AK5" s="25"/>
    </row>
    <row r="6" spans="1:37" ht="9" customHeight="1" x14ac:dyDescent="0.25">
      <c r="A6" s="9"/>
      <c r="B6" s="9"/>
      <c r="C6" s="9"/>
      <c r="D6" s="9"/>
      <c r="E6" s="9"/>
      <c r="F6" s="9"/>
      <c r="G6" s="9"/>
      <c r="H6" s="9"/>
      <c r="I6" s="9"/>
      <c r="J6" s="49"/>
      <c r="K6" s="49"/>
      <c r="L6" s="49"/>
      <c r="M6" s="49"/>
      <c r="N6" s="49"/>
      <c r="O6" s="4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25"/>
      <c r="AK6" s="25"/>
    </row>
    <row r="7" spans="1:37" x14ac:dyDescent="0.25">
      <c r="A7" s="39" t="s">
        <v>9</v>
      </c>
      <c r="B7" s="64">
        <v>1113</v>
      </c>
      <c r="C7" s="112"/>
      <c r="D7" s="112"/>
      <c r="E7" s="15">
        <f t="shared" ref="E7:E23" si="0">IF(H7&lt;&gt;"",H7,3)*IF(C7="A",4,IF(C7="B",3,IF(C7="C",2,IF(C7="D",1,IF(AND(C7&gt;=0,C7&lt;=4,ISNUMBER(C7)),C7,0)))))</f>
        <v>0</v>
      </c>
      <c r="F7" s="15" t="str">
        <f t="shared" ref="F7:F23" si="1">IF(OR(C7="A",C7="B",C7="C",C7="D",C7="F",AND(C7&gt;=0,C7&lt;=4,ISNUMBER(C7))),IF(H7&lt;&gt;"",H7,3),"")</f>
        <v/>
      </c>
      <c r="G7" s="15" t="str">
        <f t="shared" ref="G7:G23" si="2">IF(OR(C7="A",C7="B",C7="C",C7="D",C7="P",AND(C7&gt;=0,C7&lt;=4,ISNUMBER(C7))),IF(H7&lt;&gt;"",H7,3),"")</f>
        <v/>
      </c>
      <c r="H7" s="16"/>
      <c r="I7" s="113"/>
      <c r="J7" s="113"/>
      <c r="K7" s="113"/>
      <c r="L7" s="113"/>
      <c r="M7" s="80"/>
      <c r="N7" s="49"/>
      <c r="O7" s="49"/>
      <c r="P7" s="9"/>
      <c r="Q7" s="39" t="s">
        <v>10</v>
      </c>
      <c r="R7" s="14">
        <v>1011</v>
      </c>
      <c r="S7" s="75"/>
      <c r="T7" s="15">
        <f>IF(W7&lt;&gt;"",W7,3)*IF(S7="A",4,IF(S7="B",3,IF(S7="C",2,IF(S7="D",1,IF(AND(S7&gt;=0,S7&lt;=4,ISNUMBER(S7)),S7,0)))))</f>
        <v>0</v>
      </c>
      <c r="U7" s="15" t="str">
        <f>IF(OR(S7="A",S7="B",S7="C",S7="D",S7="F",AND(S7&gt;=0,S7&lt;=4,ISNUMBER(S7))),IF(W7&lt;&gt;"",W7,3),"")</f>
        <v/>
      </c>
      <c r="V7" s="15" t="str">
        <f>IF(OR(S7="A",S7="B",S7="C",S7="D",S7="P",AND(S7&gt;=0,S7&lt;=4,ISNUMBER(S7))),IF(W7&lt;&gt;"",W7,3),"")</f>
        <v/>
      </c>
      <c r="W7" s="16">
        <v>1</v>
      </c>
      <c r="X7" s="114"/>
      <c r="Y7" s="114"/>
      <c r="Z7" s="9"/>
      <c r="AA7" s="34" t="s">
        <v>50</v>
      </c>
      <c r="AB7" s="18"/>
      <c r="AC7" s="18"/>
      <c r="AD7" s="9"/>
      <c r="AE7" s="9"/>
      <c r="AF7" s="9"/>
      <c r="AG7" s="10"/>
      <c r="AH7" s="48"/>
      <c r="AI7" s="48"/>
      <c r="AJ7" s="25"/>
      <c r="AK7" s="25"/>
    </row>
    <row r="8" spans="1:37" x14ac:dyDescent="0.25">
      <c r="A8" s="67" t="s">
        <v>9</v>
      </c>
      <c r="B8" s="64">
        <v>1213</v>
      </c>
      <c r="C8" s="107"/>
      <c r="D8" s="107"/>
      <c r="E8" s="15">
        <f t="shared" ref="E8" si="3">IF(H8&lt;&gt;"",H8,3)*IF(C8="A",4,IF(C8="B",3,IF(C8="C",2,IF(C8="D",1,IF(AND(C8&gt;=0,C8&lt;=4,ISNUMBER(C8)),C8,0)))))</f>
        <v>0</v>
      </c>
      <c r="F8" s="15" t="str">
        <f t="shared" ref="F8" si="4">IF(OR(C8="A",C8="B",C8="C",C8="D",C8="F",AND(C8&gt;=0,C8&lt;=4,ISNUMBER(C8))),IF(H8&lt;&gt;"",H8,3),"")</f>
        <v/>
      </c>
      <c r="G8" s="15" t="str">
        <f t="shared" ref="G8" si="5">IF(OR(C8="A",C8="B",C8="C",C8="D",C8="P",AND(C8&gt;=0,C8&lt;=4,ISNUMBER(C8))),IF(H8&lt;&gt;"",H8,3),"")</f>
        <v/>
      </c>
      <c r="H8" s="16"/>
      <c r="I8" s="109"/>
      <c r="J8" s="109"/>
      <c r="K8" s="109"/>
      <c r="L8" s="109"/>
      <c r="M8" s="80"/>
      <c r="N8" s="49"/>
      <c r="O8" s="49"/>
      <c r="P8" s="9"/>
      <c r="Q8" s="67" t="s">
        <v>15</v>
      </c>
      <c r="R8" s="19">
        <v>2111</v>
      </c>
      <c r="S8" s="75"/>
      <c r="T8" s="15">
        <f t="shared" ref="T8" si="6">IF(W8&lt;&gt;"",W8,3)*IF(S8="A",4,IF(S8="B",3,IF(S8="C",2,IF(S8="D",1,IF(AND(S8&gt;=0,S8&lt;=4,ISNUMBER(S8)),S8,0)))))</f>
        <v>0</v>
      </c>
      <c r="U8" s="15" t="str">
        <f t="shared" ref="U8" si="7">IF(OR(S8="A",S8="B",S8="C",S8="D",S8="F",AND(S8&gt;=0,S8&lt;=4,ISNUMBER(S8))),IF(W8&lt;&gt;"",W8,3),"")</f>
        <v/>
      </c>
      <c r="V8" s="15" t="str">
        <f t="shared" ref="V8" si="8">IF(OR(S8="A",S8="B",S8="C",S8="D",S8="P",AND(S8&gt;=0,S8&lt;=4,ISNUMBER(S8))),IF(W8&lt;&gt;"",W8,3),"")</f>
        <v/>
      </c>
      <c r="W8" s="93">
        <v>1</v>
      </c>
      <c r="X8" s="116"/>
      <c r="Y8" s="116"/>
      <c r="Z8" s="9"/>
      <c r="AA8" s="34"/>
      <c r="AB8" s="18"/>
      <c r="AC8" s="18"/>
      <c r="AD8" s="9"/>
      <c r="AE8" s="9"/>
      <c r="AF8" s="9"/>
      <c r="AG8" s="10"/>
      <c r="AH8" s="79"/>
      <c r="AI8" s="79"/>
      <c r="AJ8" s="25"/>
      <c r="AK8" s="25"/>
    </row>
    <row r="9" spans="1:37" x14ac:dyDescent="0.25">
      <c r="A9" s="99" t="s">
        <v>11</v>
      </c>
      <c r="B9" s="64">
        <v>1103</v>
      </c>
      <c r="C9" s="107"/>
      <c r="D9" s="107"/>
      <c r="E9" s="15">
        <f t="shared" si="0"/>
        <v>0</v>
      </c>
      <c r="F9" s="15" t="str">
        <f t="shared" si="1"/>
        <v/>
      </c>
      <c r="G9" s="15" t="str">
        <f t="shared" si="2"/>
        <v/>
      </c>
      <c r="H9" s="16"/>
      <c r="I9" s="108"/>
      <c r="J9" s="108"/>
      <c r="K9" s="108"/>
      <c r="L9" s="108"/>
      <c r="M9" s="80"/>
      <c r="N9" s="49"/>
      <c r="O9" s="49"/>
      <c r="P9" s="9"/>
      <c r="Q9" s="67" t="s">
        <v>15</v>
      </c>
      <c r="R9" s="19">
        <v>1124</v>
      </c>
      <c r="S9" s="75"/>
      <c r="T9" s="15">
        <f t="shared" ref="T9:T15" si="9">IF(W9&lt;&gt;"",W9,3)*IF(S9="A",4,IF(S9="B",3,IF(S9="C",2,IF(S9="D",1,IF(AND(S9&gt;=0,S9&lt;=4,ISNUMBER(S9)),S9,0)))))</f>
        <v>0</v>
      </c>
      <c r="U9" s="15" t="str">
        <f t="shared" ref="U9:U15" si="10">IF(OR(S9="A",S9="B",S9="C",S9="D",S9="F",AND(S9&gt;=0,S9&lt;=4,ISNUMBER(S9))),IF(W9&lt;&gt;"",W9,3),"")</f>
        <v/>
      </c>
      <c r="V9" s="15" t="str">
        <f t="shared" ref="V9:V15" si="11">IF(OR(S9="A",S9="B",S9="C",S9="D",S9="P",AND(S9&gt;=0,S9&lt;=4,ISNUMBER(S9))),IF(W9&lt;&gt;"",W9,3),"")</f>
        <v/>
      </c>
      <c r="W9" s="16">
        <v>4</v>
      </c>
      <c r="X9" s="116"/>
      <c r="Y9" s="116"/>
      <c r="Z9" s="9"/>
      <c r="AA9" s="35" t="s">
        <v>15</v>
      </c>
      <c r="AB9" s="70">
        <v>3543</v>
      </c>
      <c r="AC9" s="44"/>
      <c r="AD9" s="15">
        <f t="shared" ref="AD9" si="12">IF(AG9&lt;&gt;"",AG9,3)*IF(AC9="A",4,IF(AC9="B",3,IF(AC9="C",2,IF(AC9="D",1,IF(AND(AC9&gt;=0,AC9&lt;=4,ISNUMBER(AC9)),AC9,0)))))</f>
        <v>0</v>
      </c>
      <c r="AE9" s="15" t="str">
        <f t="shared" ref="AE9" si="13">IF(OR(AC9="A",AC9="B",AC9="C",AC9="D",AC9="F",AND(AC9&gt;=0,AC9&lt;=4,ISNUMBER(AC9))),IF(AG9&lt;&gt;"",AG9,3),"")</f>
        <v/>
      </c>
      <c r="AF9" s="15" t="str">
        <f t="shared" ref="AF9" si="14">IF(OR(AC9="A",AC9="B",AC9="C",AC9="D",AC9="P",AND(AC9&gt;=0,AC9&lt;=4,ISNUMBER(AC9))),IF(AG9&lt;&gt;"",AG9,3),"")</f>
        <v/>
      </c>
      <c r="AG9" s="20"/>
      <c r="AH9" s="106"/>
      <c r="AI9" s="106"/>
      <c r="AJ9" s="25"/>
      <c r="AK9" s="25"/>
    </row>
    <row r="10" spans="1:37" x14ac:dyDescent="0.25">
      <c r="A10" s="39" t="s">
        <v>12</v>
      </c>
      <c r="B10" s="19">
        <v>1113</v>
      </c>
      <c r="C10" s="107"/>
      <c r="D10" s="107"/>
      <c r="E10" s="15">
        <f t="shared" si="0"/>
        <v>0</v>
      </c>
      <c r="F10" s="15" t="str">
        <f t="shared" si="1"/>
        <v/>
      </c>
      <c r="G10" s="15" t="str">
        <f t="shared" si="2"/>
        <v/>
      </c>
      <c r="H10" s="16"/>
      <c r="I10" s="108"/>
      <c r="J10" s="108"/>
      <c r="K10" s="108"/>
      <c r="L10" s="108"/>
      <c r="M10" s="80"/>
      <c r="N10" s="49"/>
      <c r="O10" s="49"/>
      <c r="P10" s="9"/>
      <c r="Q10" s="67" t="s">
        <v>17</v>
      </c>
      <c r="R10" s="19">
        <v>1133</v>
      </c>
      <c r="S10" s="77"/>
      <c r="T10" s="15">
        <f t="shared" si="9"/>
        <v>0</v>
      </c>
      <c r="U10" s="15" t="str">
        <f t="shared" si="10"/>
        <v/>
      </c>
      <c r="V10" s="15" t="str">
        <f t="shared" si="11"/>
        <v/>
      </c>
      <c r="W10" s="16"/>
      <c r="X10" s="109"/>
      <c r="Y10" s="109"/>
      <c r="Z10" s="9"/>
      <c r="AA10" s="71" t="s">
        <v>15</v>
      </c>
      <c r="AB10" s="72">
        <v>4863</v>
      </c>
      <c r="AC10" s="47"/>
      <c r="AD10" s="15">
        <f t="shared" ref="AD10" si="15">IF(AG10&lt;&gt;"",AG10,3)*IF(AC10="A",4,IF(AC10="B",3,IF(AC10="C",2,IF(AC10="D",1,IF(AND(AC10&gt;=0,AC10&lt;=4,ISNUMBER(AC10)),AC10,0)))))</f>
        <v>0</v>
      </c>
      <c r="AE10" s="15" t="str">
        <f t="shared" ref="AE10" si="16">IF(OR(AC10="A",AC10="B",AC10="C",AC10="D",AC10="F",AND(AC10&gt;=0,AC10&lt;=4,ISNUMBER(AC10))),IF(AG10&lt;&gt;"",AG10,3),"")</f>
        <v/>
      </c>
      <c r="AF10" s="15" t="str">
        <f t="shared" ref="AF10" si="17">IF(OR(AC10="A",AC10="B",AC10="C",AC10="D",AC10="P",AND(AC10&gt;=0,AC10&lt;=4,ISNUMBER(AC10))),IF(AG10&lt;&gt;"",AG10,3),"")</f>
        <v/>
      </c>
      <c r="AG10" s="16"/>
      <c r="AH10" s="46"/>
      <c r="AI10" s="46"/>
      <c r="AJ10" s="25"/>
      <c r="AK10" s="25"/>
    </row>
    <row r="11" spans="1:37" x14ac:dyDescent="0.25">
      <c r="A11" s="39" t="s">
        <v>14</v>
      </c>
      <c r="B11" s="19">
        <v>1513</v>
      </c>
      <c r="C11" s="107"/>
      <c r="D11" s="107"/>
      <c r="E11" s="15">
        <f t="shared" si="0"/>
        <v>0</v>
      </c>
      <c r="F11" s="15" t="str">
        <f t="shared" si="1"/>
        <v/>
      </c>
      <c r="G11" s="15" t="str">
        <f t="shared" si="2"/>
        <v/>
      </c>
      <c r="H11" s="16"/>
      <c r="I11" s="113"/>
      <c r="J11" s="113"/>
      <c r="K11" s="113"/>
      <c r="L11" s="113"/>
      <c r="M11" s="49"/>
      <c r="N11" s="49"/>
      <c r="O11" s="49"/>
      <c r="P11" s="9"/>
      <c r="Q11" s="67" t="s">
        <v>15</v>
      </c>
      <c r="R11" s="19">
        <v>2253</v>
      </c>
      <c r="S11" s="77"/>
      <c r="T11" s="15">
        <f t="shared" si="9"/>
        <v>0</v>
      </c>
      <c r="U11" s="15" t="str">
        <f t="shared" si="10"/>
        <v/>
      </c>
      <c r="V11" s="15" t="str">
        <f t="shared" si="11"/>
        <v/>
      </c>
      <c r="W11" s="16"/>
      <c r="X11" s="109"/>
      <c r="Y11" s="109"/>
      <c r="Z11" s="9"/>
      <c r="AA11" s="71" t="s">
        <v>15</v>
      </c>
      <c r="AB11" s="72">
        <v>3232</v>
      </c>
      <c r="AC11" s="47"/>
      <c r="AD11" s="15">
        <f>IF(AG11&lt;&gt;"",AG11,3)*IF(AC11="A",4,IF(AC11="B",3,IF(AC11="C",2,IF(AC11="D",1,IF(AND(AC11&gt;=0,AC11&lt;=4,ISNUMBER(AC11)),AC11,0)))))</f>
        <v>0</v>
      </c>
      <c r="AE11" s="15" t="str">
        <f>IF(OR(AC11="A",AC11="B",AC11="C",AC11="D",AC11="F",AND(AC11&gt;=0,AC11&lt;=4,ISNUMBER(AC11))),IF(AG11&lt;&gt;"",AG11,3),"")</f>
        <v/>
      </c>
      <c r="AF11" s="15" t="str">
        <f>IF(OR(AC11="A",AC11="B",AC11="C",AC11="D",AC11="P",AND(AC11&gt;=0,AC11&lt;=4,ISNUMBER(AC11))),IF(AG11&lt;&gt;"",AG11,3),"")</f>
        <v/>
      </c>
      <c r="AG11" s="16">
        <v>2</v>
      </c>
      <c r="AH11" s="52"/>
      <c r="AI11" s="46"/>
      <c r="AJ11" s="25"/>
      <c r="AK11" s="25"/>
    </row>
    <row r="12" spans="1:37" x14ac:dyDescent="0.25">
      <c r="A12" s="39" t="s">
        <v>14</v>
      </c>
      <c r="B12" s="41">
        <v>1613</v>
      </c>
      <c r="C12" s="107"/>
      <c r="D12" s="107"/>
      <c r="E12" s="15">
        <f t="shared" si="0"/>
        <v>0</v>
      </c>
      <c r="F12" s="15" t="str">
        <f t="shared" si="1"/>
        <v/>
      </c>
      <c r="G12" s="15" t="str">
        <f t="shared" si="2"/>
        <v/>
      </c>
      <c r="H12" s="16"/>
      <c r="I12" s="113"/>
      <c r="J12" s="113"/>
      <c r="K12" s="113"/>
      <c r="L12" s="113"/>
      <c r="M12" s="25"/>
      <c r="N12" s="25"/>
      <c r="O12" s="9"/>
      <c r="P12" s="9"/>
      <c r="Q12" s="67" t="s">
        <v>19</v>
      </c>
      <c r="R12" s="19">
        <v>1215</v>
      </c>
      <c r="S12" s="77"/>
      <c r="T12" s="15">
        <f t="shared" si="9"/>
        <v>0</v>
      </c>
      <c r="U12" s="15" t="str">
        <f t="shared" si="10"/>
        <v/>
      </c>
      <c r="V12" s="15" t="str">
        <f t="shared" si="11"/>
        <v/>
      </c>
      <c r="W12" s="16">
        <v>5</v>
      </c>
      <c r="X12" s="117"/>
      <c r="Y12" s="117"/>
      <c r="Z12" s="9"/>
      <c r="AA12" s="71" t="s">
        <v>15</v>
      </c>
      <c r="AB12" s="72">
        <v>3333</v>
      </c>
      <c r="AC12" s="77"/>
      <c r="AD12" s="15">
        <f t="shared" ref="AD12" si="18">IF(AG12&lt;&gt;"",AG12,3)*IF(AC12="A",4,IF(AC12="B",3,IF(AC12="C",2,IF(AC12="D",1,IF(AND(AC12&gt;=0,AC12&lt;=4,ISNUMBER(AC12)),AC12,0)))))</f>
        <v>0</v>
      </c>
      <c r="AE12" s="15" t="str">
        <f t="shared" ref="AE12" si="19">IF(OR(AC12="A",AC12="B",AC12="C",AC12="D",AC12="F",AND(AC12&gt;=0,AC12&lt;=4,ISNUMBER(AC12))),IF(AG12&lt;&gt;"",AG12,3),"")</f>
        <v/>
      </c>
      <c r="AF12" s="15" t="str">
        <f t="shared" ref="AF12" si="20">IF(OR(AC12="A",AC12="B",AC12="C",AC12="D",AC12="P",AND(AC12&gt;=0,AC12&lt;=4,ISNUMBER(AC12))),IF(AG12&lt;&gt;"",AG12,3),"")</f>
        <v/>
      </c>
      <c r="AG12" s="16"/>
      <c r="AH12" s="78"/>
      <c r="AI12" s="78"/>
      <c r="AJ12" s="25"/>
      <c r="AK12" s="25"/>
    </row>
    <row r="13" spans="1:37" x14ac:dyDescent="0.25">
      <c r="A13" s="99" t="s">
        <v>16</v>
      </c>
      <c r="B13" s="41"/>
      <c r="C13" s="107"/>
      <c r="D13" s="107"/>
      <c r="E13" s="15">
        <f t="shared" si="0"/>
        <v>0</v>
      </c>
      <c r="F13" s="15" t="str">
        <f t="shared" si="1"/>
        <v/>
      </c>
      <c r="G13" s="15" t="str">
        <f t="shared" si="2"/>
        <v/>
      </c>
      <c r="H13" s="16"/>
      <c r="I13" s="113"/>
      <c r="J13" s="113"/>
      <c r="K13" s="113"/>
      <c r="L13" s="113"/>
      <c r="M13" s="49"/>
      <c r="N13" s="49"/>
      <c r="O13" s="49"/>
      <c r="P13" s="9"/>
      <c r="Q13" s="67" t="s">
        <v>19</v>
      </c>
      <c r="R13" s="19">
        <v>1225</v>
      </c>
      <c r="S13" s="77"/>
      <c r="T13" s="15">
        <f t="shared" si="9"/>
        <v>0</v>
      </c>
      <c r="U13" s="15" t="str">
        <f t="shared" si="10"/>
        <v/>
      </c>
      <c r="V13" s="15" t="str">
        <f t="shared" si="11"/>
        <v/>
      </c>
      <c r="W13" s="16">
        <v>5</v>
      </c>
      <c r="X13" s="117"/>
      <c r="Y13" s="117"/>
      <c r="Z13" s="9"/>
      <c r="AA13" s="71" t="s">
        <v>17</v>
      </c>
      <c r="AB13" s="72">
        <v>3113</v>
      </c>
      <c r="AC13" s="47"/>
      <c r="AD13" s="15">
        <f>IF(AG13&lt;&gt;"",AG13,3)*IF(AC13="A",4,IF(AC13="B",3,IF(AC13="C",2,IF(AC13="D",1,IF(AND(AC13&gt;=0,AC13&lt;=4,ISNUMBER(AC13)),AC13,0)))))</f>
        <v>0</v>
      </c>
      <c r="AE13" s="15" t="str">
        <f>IF(OR(AC13="A",AC13="B",AC13="C",AC13="D",AC13="F",AND(AC13&gt;=0,AC13&lt;=4,ISNUMBER(AC13))),IF(AG13&lt;&gt;"",AG13,3),"")</f>
        <v/>
      </c>
      <c r="AF13" s="15" t="str">
        <f>IF(OR(AC13="A",AC13="B",AC13="C",AC13="D",AC13="P",AND(AC13&gt;=0,AC13&lt;=4,ISNUMBER(AC13))),IF(AG13&lt;&gt;"",AG13,3),"")</f>
        <v/>
      </c>
      <c r="AG13" s="16"/>
      <c r="AH13" s="46"/>
      <c r="AI13" s="46"/>
      <c r="AJ13" s="25"/>
      <c r="AK13" s="25"/>
    </row>
    <row r="14" spans="1:37" ht="13" x14ac:dyDescent="0.3">
      <c r="A14" s="99" t="s">
        <v>16</v>
      </c>
      <c r="B14" s="41"/>
      <c r="C14" s="107"/>
      <c r="D14" s="107"/>
      <c r="E14" s="15">
        <f t="shared" si="0"/>
        <v>0</v>
      </c>
      <c r="F14" s="15" t="str">
        <f t="shared" si="1"/>
        <v/>
      </c>
      <c r="G14" s="15" t="str">
        <f t="shared" si="2"/>
        <v/>
      </c>
      <c r="H14" s="16"/>
      <c r="I14" s="118"/>
      <c r="J14" s="113"/>
      <c r="K14" s="113"/>
      <c r="L14" s="113"/>
      <c r="M14" s="49"/>
      <c r="N14" s="49"/>
      <c r="O14" s="49"/>
      <c r="P14" s="9"/>
      <c r="Q14" s="67" t="s">
        <v>34</v>
      </c>
      <c r="R14" s="19">
        <v>2123</v>
      </c>
      <c r="S14" s="77"/>
      <c r="T14" s="15">
        <f t="shared" ref="T14" si="21">IF(W14&lt;&gt;"",W14,3)*IF(S14="A",4,IF(S14="B",3,IF(S14="C",2,IF(S14="D",1,IF(AND(S14&gt;=0,S14&lt;=4,ISNUMBER(S14)),S14,0)))))</f>
        <v>0</v>
      </c>
      <c r="U14" s="15" t="str">
        <f t="shared" ref="U14" si="22">IF(OR(S14="A",S14="B",S14="C",S14="D",S14="F",AND(S14&gt;=0,S14&lt;=4,ISNUMBER(S14))),IF(W14&lt;&gt;"",W14,3),"")</f>
        <v/>
      </c>
      <c r="V14" s="15" t="str">
        <f t="shared" ref="V14" si="23">IF(OR(S14="A",S14="B",S14="C",S14="D",S14="P",AND(S14&gt;=0,S14&lt;=4,ISNUMBER(S14))),IF(W14&lt;&gt;"",W14,3),"")</f>
        <v/>
      </c>
      <c r="W14" s="16"/>
      <c r="X14" s="78"/>
      <c r="Y14" s="78"/>
      <c r="Z14" s="68"/>
      <c r="AA14" s="71" t="s">
        <v>17</v>
      </c>
      <c r="AB14" s="72">
        <v>3123</v>
      </c>
      <c r="AC14" s="47"/>
      <c r="AD14" s="15">
        <f>IF(AG14&lt;&gt;"",AG14,3)*IF(AC14="A",4,IF(AC14="B",3,IF(AC14="C",2,IF(AC14="D",1,IF(AND(AC14&gt;=0,AC14&lt;=4,ISNUMBER(AC14)),AC14,0)))))</f>
        <v>0</v>
      </c>
      <c r="AE14" s="15" t="str">
        <f>IF(OR(AC14="A",AC14="B",AC14="C",AC14="D",AC14="F",AND(AC14&gt;=0,AC14&lt;=4,ISNUMBER(AC14))),IF(AG14&lt;&gt;"",AG14,3),"")</f>
        <v/>
      </c>
      <c r="AF14" s="15" t="str">
        <f>IF(OR(AC14="A",AC14="B",AC14="C",AC14="D",AC14="P",AND(AC14&gt;=0,AC14&lt;=4,ISNUMBER(AC14))),IF(AG14&lt;&gt;"",AG14,3),"")</f>
        <v/>
      </c>
      <c r="AG14" s="16"/>
      <c r="AH14" s="46"/>
      <c r="AI14" s="46"/>
      <c r="AJ14" s="25"/>
      <c r="AK14" s="25"/>
    </row>
    <row r="15" spans="1:37" x14ac:dyDescent="0.25">
      <c r="A15" s="99" t="s">
        <v>37</v>
      </c>
      <c r="B15" s="41"/>
      <c r="C15" s="107"/>
      <c r="D15" s="107"/>
      <c r="E15" s="15">
        <f t="shared" si="0"/>
        <v>0</v>
      </c>
      <c r="F15" s="15" t="str">
        <f t="shared" si="1"/>
        <v/>
      </c>
      <c r="G15" s="15" t="str">
        <f t="shared" si="2"/>
        <v/>
      </c>
      <c r="H15" s="16"/>
      <c r="I15" s="118"/>
      <c r="J15" s="113"/>
      <c r="K15" s="113"/>
      <c r="L15" s="113"/>
      <c r="M15" s="49"/>
      <c r="N15" s="49"/>
      <c r="O15" s="49"/>
      <c r="P15" s="9"/>
      <c r="Q15" s="67" t="s">
        <v>34</v>
      </c>
      <c r="R15" s="19">
        <v>2132</v>
      </c>
      <c r="S15" s="77"/>
      <c r="T15" s="15">
        <f t="shared" si="9"/>
        <v>0</v>
      </c>
      <c r="U15" s="15" t="str">
        <f t="shared" si="10"/>
        <v/>
      </c>
      <c r="V15" s="15" t="str">
        <f t="shared" si="11"/>
        <v/>
      </c>
      <c r="W15" s="16">
        <v>2</v>
      </c>
      <c r="X15" s="78"/>
      <c r="Y15" s="78"/>
      <c r="Z15" s="9"/>
      <c r="AA15" s="35" t="s">
        <v>17</v>
      </c>
      <c r="AB15" s="70">
        <v>3154</v>
      </c>
      <c r="AC15" s="47"/>
      <c r="AD15" s="15">
        <f t="shared" ref="AD15:AD16" si="24">IF(AG15&lt;&gt;"",AG15,3)*IF(AC15="A",4,IF(AC15="B",3,IF(AC15="C",2,IF(AC15="D",1,IF(AND(AC15&gt;=0,AC15&lt;=4,ISNUMBER(AC15)),AC15,0)))))</f>
        <v>0</v>
      </c>
      <c r="AE15" s="15" t="str">
        <f t="shared" ref="AE15:AE16" si="25">IF(OR(AC15="A",AC15="B",AC15="C",AC15="D",AC15="F",AND(AC15&gt;=0,AC15&lt;=4,ISNUMBER(AC15))),IF(AG15&lt;&gt;"",AG15,3),"")</f>
        <v/>
      </c>
      <c r="AF15" s="15" t="str">
        <f t="shared" ref="AF15:AF16" si="26">IF(OR(AC15="A",AC15="B",AC15="C",AC15="D",AC15="P",AND(AC15&gt;=0,AC15&lt;=4,ISNUMBER(AC15))),IF(AG15&lt;&gt;"",AG15,3),"")</f>
        <v/>
      </c>
      <c r="AG15" s="16">
        <v>4</v>
      </c>
      <c r="AH15" s="51"/>
      <c r="AI15" s="46"/>
      <c r="AJ15" s="25"/>
      <c r="AK15" s="25"/>
    </row>
    <row r="16" spans="1:37" ht="13" x14ac:dyDescent="0.3">
      <c r="A16" s="39" t="s">
        <v>18</v>
      </c>
      <c r="B16" s="19">
        <v>1114</v>
      </c>
      <c r="C16" s="107"/>
      <c r="D16" s="107"/>
      <c r="E16" s="15">
        <f t="shared" si="0"/>
        <v>0</v>
      </c>
      <c r="F16" s="15" t="str">
        <f t="shared" si="1"/>
        <v/>
      </c>
      <c r="G16" s="15" t="str">
        <f t="shared" si="2"/>
        <v/>
      </c>
      <c r="H16" s="16">
        <v>4</v>
      </c>
      <c r="I16" s="118"/>
      <c r="J16" s="113"/>
      <c r="K16" s="113"/>
      <c r="L16" s="113"/>
      <c r="M16" s="49"/>
      <c r="N16" s="49"/>
      <c r="O16" s="49"/>
      <c r="P16" s="68"/>
      <c r="Q16" s="67" t="s">
        <v>45</v>
      </c>
      <c r="R16" s="19">
        <v>1213</v>
      </c>
      <c r="S16" s="89"/>
      <c r="T16" s="15">
        <f t="shared" ref="T16:T17" si="27">IF(W16&lt;&gt;"",W16,3)*IF(S16="A",4,IF(S16="B",3,IF(S16="C",2,IF(S16="D",1,IF(AND(S16&gt;=0,S16&lt;=4,ISNUMBER(S16)),S16,0)))))</f>
        <v>0</v>
      </c>
      <c r="U16" s="15" t="str">
        <f t="shared" ref="U16:U17" si="28">IF(OR(S16="A",S16="B",S16="C",S16="D",S16="F",AND(S16&gt;=0,S16&lt;=4,ISNUMBER(S16))),IF(W16&lt;&gt;"",W16,3),"")</f>
        <v/>
      </c>
      <c r="V16" s="15" t="str">
        <f t="shared" ref="V16:V17" si="29">IF(OR(S16="A",S16="B",S16="C",S16="D",S16="P",AND(S16&gt;=0,S16&lt;=4,ISNUMBER(S16))),IF(W16&lt;&gt;"",W16,3),"")</f>
        <v/>
      </c>
      <c r="W16" s="16"/>
      <c r="X16" s="90"/>
      <c r="Y16" s="90"/>
      <c r="Z16" s="9"/>
      <c r="AA16" s="71" t="s">
        <v>17</v>
      </c>
      <c r="AB16" s="72">
        <v>3373</v>
      </c>
      <c r="AC16" s="47"/>
      <c r="AD16" s="15">
        <f t="shared" si="24"/>
        <v>0</v>
      </c>
      <c r="AE16" s="15" t="str">
        <f t="shared" si="25"/>
        <v/>
      </c>
      <c r="AF16" s="15" t="str">
        <f t="shared" si="26"/>
        <v/>
      </c>
      <c r="AG16" s="16"/>
      <c r="AH16" s="46"/>
      <c r="AI16" s="46"/>
      <c r="AJ16" s="25"/>
      <c r="AK16" s="25"/>
    </row>
    <row r="17" spans="1:37" x14ac:dyDescent="0.25">
      <c r="A17" s="39" t="s">
        <v>13</v>
      </c>
      <c r="B17" s="19">
        <v>1113</v>
      </c>
      <c r="C17" s="107"/>
      <c r="D17" s="107"/>
      <c r="E17" s="15">
        <f t="shared" si="0"/>
        <v>0</v>
      </c>
      <c r="F17" s="15" t="str">
        <f t="shared" si="1"/>
        <v/>
      </c>
      <c r="G17" s="15" t="str">
        <f t="shared" si="2"/>
        <v/>
      </c>
      <c r="H17" s="20"/>
      <c r="I17" s="113"/>
      <c r="J17" s="113"/>
      <c r="K17" s="113"/>
      <c r="L17" s="113"/>
      <c r="M17" s="49"/>
      <c r="N17" s="49"/>
      <c r="O17" s="49"/>
      <c r="P17" s="9"/>
      <c r="Q17" s="67" t="s">
        <v>39</v>
      </c>
      <c r="R17" s="19">
        <v>3103</v>
      </c>
      <c r="S17" s="89"/>
      <c r="T17" s="15">
        <f t="shared" si="27"/>
        <v>0</v>
      </c>
      <c r="U17" s="15" t="str">
        <f t="shared" si="28"/>
        <v/>
      </c>
      <c r="V17" s="15" t="str">
        <f t="shared" si="29"/>
        <v/>
      </c>
      <c r="W17" s="16"/>
      <c r="X17" s="90"/>
      <c r="Y17" s="90"/>
      <c r="Z17" s="9"/>
      <c r="AA17" s="71" t="s">
        <v>17</v>
      </c>
      <c r="AB17" s="72">
        <v>4333</v>
      </c>
      <c r="AC17" s="47"/>
      <c r="AD17" s="15">
        <f t="shared" ref="AD17" si="30">IF(AG17&lt;&gt;"",AG17,3)*IF(AC17="A",4,IF(AC17="B",3,IF(AC17="C",2,IF(AC17="D",1,IF(AND(AC17&gt;=0,AC17&lt;=4,ISNUMBER(AC17)),AC17,0)))))</f>
        <v>0</v>
      </c>
      <c r="AE17" s="15" t="str">
        <f t="shared" ref="AE17" si="31">IF(OR(AC17="A",AC17="B",AC17="C",AC17="D",AC17="F",AND(AC17&gt;=0,AC17&lt;=4,ISNUMBER(AC17))),IF(AG17&lt;&gt;"",AG17,3),"")</f>
        <v/>
      </c>
      <c r="AF17" s="15" t="str">
        <f t="shared" ref="AF17" si="32">IF(OR(AC17="A",AC17="B",AC17="C",AC17="D",AC17="P",AND(AC17&gt;=0,AC17&lt;=4,ISNUMBER(AC17))),IF(AG17&lt;&gt;"",AG17,3),"")</f>
        <v/>
      </c>
      <c r="AG17" s="16"/>
      <c r="AH17" s="46"/>
      <c r="AI17" s="46"/>
      <c r="AJ17" s="25"/>
      <c r="AK17" s="25"/>
    </row>
    <row r="18" spans="1:37" x14ac:dyDescent="0.25">
      <c r="A18" s="100" t="s">
        <v>38</v>
      </c>
      <c r="B18" s="81"/>
      <c r="C18" s="112"/>
      <c r="D18" s="119"/>
      <c r="E18" s="15">
        <f t="shared" si="0"/>
        <v>0</v>
      </c>
      <c r="F18" s="15" t="str">
        <f t="shared" si="1"/>
        <v/>
      </c>
      <c r="G18" s="15" t="str">
        <f t="shared" si="2"/>
        <v/>
      </c>
      <c r="H18" s="20"/>
      <c r="I18" s="118"/>
      <c r="J18" s="113"/>
      <c r="K18" s="113"/>
      <c r="L18" s="113"/>
      <c r="M18" s="49"/>
      <c r="N18" s="49"/>
      <c r="O18" s="49"/>
      <c r="P18" s="9"/>
      <c r="Q18" s="105" t="s">
        <v>40</v>
      </c>
      <c r="R18" s="81">
        <v>2713</v>
      </c>
      <c r="S18" s="89"/>
      <c r="T18" s="15">
        <f t="shared" ref="T18" si="33">IF(W18&lt;&gt;"",W18,3)*IF(S18="A",4,IF(S18="B",3,IF(S18="C",2,IF(S18="D",1,IF(AND(S18&gt;=0,S18&lt;=4,ISNUMBER(S18)),S18,0)))))</f>
        <v>0</v>
      </c>
      <c r="U18" s="15" t="str">
        <f t="shared" ref="U18" si="34">IF(OR(S18="A",S18="B",S18="C",S18="D",S18="F",AND(S18&gt;=0,S18&lt;=4,ISNUMBER(S18))),IF(W18&lt;&gt;"",W18,3),"")</f>
        <v/>
      </c>
      <c r="V18" s="15" t="str">
        <f t="shared" ref="V18" si="35">IF(OR(S18="A",S18="B",S18="C",S18="D",S18="P",AND(S18&gt;=0,S18&lt;=4,ISNUMBER(S18))),IF(W18&lt;&gt;"",W18,3),"")</f>
        <v/>
      </c>
      <c r="W18" s="16"/>
      <c r="X18" s="90"/>
      <c r="Y18" s="90"/>
      <c r="Z18" s="9"/>
      <c r="AA18" s="71" t="s">
        <v>17</v>
      </c>
      <c r="AB18" s="72">
        <v>4763</v>
      </c>
      <c r="AC18" s="47"/>
      <c r="AD18" s="15">
        <f>IF(AG18&lt;&gt;"",AG18,3)*IF(AC18="A",4,IF(AC18="B",3,IF(AC18="C",2,IF(AC18="D",1,IF(AND(AC18&gt;=0,AC18&lt;=4,ISNUMBER(AC18)),AC18,0)))))</f>
        <v>0</v>
      </c>
      <c r="AE18" s="15" t="str">
        <f>IF(OR(AC18="A",AC18="B",AC18="C",AC18="D",AC18="F",AND(AC18&gt;=0,AC18&lt;=4,ISNUMBER(AC18))),IF(AG18&lt;&gt;"",AG18,3),"")</f>
        <v/>
      </c>
      <c r="AF18" s="15" t="str">
        <f>IF(OR(AC18="A",AC18="B",AC18="C",AC18="D",AC18="P",AND(AC18&gt;=0,AC18&lt;=4,ISNUMBER(AC18))),IF(AG18&lt;&gt;"",AG18,3),"")</f>
        <v/>
      </c>
      <c r="AG18" s="16"/>
      <c r="AH18" s="52"/>
      <c r="AI18" s="46"/>
      <c r="AJ18" s="25"/>
      <c r="AK18" s="25"/>
    </row>
    <row r="19" spans="1:37" x14ac:dyDescent="0.25">
      <c r="A19" s="100" t="s">
        <v>38</v>
      </c>
      <c r="B19" s="81"/>
      <c r="C19" s="112"/>
      <c r="D19" s="119"/>
      <c r="E19" s="15">
        <f t="shared" si="0"/>
        <v>0</v>
      </c>
      <c r="F19" s="15" t="str">
        <f t="shared" si="1"/>
        <v/>
      </c>
      <c r="G19" s="15" t="str">
        <f t="shared" si="2"/>
        <v/>
      </c>
      <c r="H19" s="20"/>
      <c r="I19" s="118"/>
      <c r="J19" s="113"/>
      <c r="K19" s="113"/>
      <c r="L19" s="113"/>
      <c r="M19" s="49"/>
      <c r="N19" s="49"/>
      <c r="O19" s="49"/>
      <c r="P19" s="9"/>
      <c r="Z19" s="9"/>
      <c r="AA19" s="71" t="s">
        <v>17</v>
      </c>
      <c r="AB19" s="72">
        <v>4910</v>
      </c>
      <c r="AC19" s="89"/>
      <c r="AD19" s="15">
        <f>IF(AG19&lt;&gt;"",AG19,3)*IF(AC19="A",4,IF(AC19="B",3,IF(AC19="C",2,IF(AC19="D",1,IF(AND(AC19&gt;=0,AC19&lt;=4,ISNUMBER(AC19)),AC19,0)))))</f>
        <v>0</v>
      </c>
      <c r="AE19" s="15" t="str">
        <f>IF(OR(AC19="A",AC19="B",AC19="C",AC19="D",AC19="F",AND(AC19&gt;=0,AC19&lt;=4,ISNUMBER(AC19))),IF(AG19&lt;&gt;"",AG19,3),"")</f>
        <v/>
      </c>
      <c r="AF19" s="15" t="str">
        <f>IF(OR(AC19="A",AC19="B",AC19="C",AC19="D",AC19="P",AND(AC19&gt;=0,AC19&lt;=4,ISNUMBER(AC19))),IF(AG19&lt;&gt;"",AG19,3),"")</f>
        <v/>
      </c>
      <c r="AG19" s="16">
        <v>3</v>
      </c>
      <c r="AH19" s="91"/>
      <c r="AI19" s="90"/>
      <c r="AJ19" s="25"/>
      <c r="AK19" s="25"/>
    </row>
    <row r="20" spans="1:37" x14ac:dyDescent="0.25">
      <c r="A20" s="99" t="s">
        <v>20</v>
      </c>
      <c r="B20" s="41"/>
      <c r="C20" s="112"/>
      <c r="D20" s="119"/>
      <c r="E20" s="15">
        <f t="shared" si="0"/>
        <v>0</v>
      </c>
      <c r="F20" s="15" t="str">
        <f t="shared" si="1"/>
        <v/>
      </c>
      <c r="G20" s="15" t="str">
        <f t="shared" si="2"/>
        <v/>
      </c>
      <c r="H20" s="20"/>
      <c r="I20" s="118"/>
      <c r="J20" s="113"/>
      <c r="K20" s="113"/>
      <c r="L20" s="113"/>
      <c r="M20" s="49"/>
      <c r="N20" s="49"/>
      <c r="O20" s="49"/>
      <c r="P20" s="9"/>
      <c r="Z20" s="9"/>
      <c r="AA20" s="25"/>
      <c r="AB20" s="25"/>
      <c r="AC20" s="25"/>
      <c r="AD20" s="25"/>
      <c r="AE20" s="25"/>
      <c r="AF20" s="25"/>
      <c r="AH20" s="25"/>
      <c r="AI20" s="25"/>
      <c r="AJ20" s="25"/>
      <c r="AK20" s="25"/>
    </row>
    <row r="21" spans="1:37" x14ac:dyDescent="0.25">
      <c r="A21" s="99" t="s">
        <v>21</v>
      </c>
      <c r="B21" s="41"/>
      <c r="C21" s="112"/>
      <c r="D21" s="119"/>
      <c r="E21" s="15">
        <f t="shared" si="0"/>
        <v>0</v>
      </c>
      <c r="F21" s="15" t="str">
        <f t="shared" si="1"/>
        <v/>
      </c>
      <c r="G21" s="15" t="str">
        <f t="shared" si="2"/>
        <v/>
      </c>
      <c r="H21" s="20"/>
      <c r="I21" s="118"/>
      <c r="J21" s="113"/>
      <c r="K21" s="113"/>
      <c r="L21" s="113"/>
      <c r="M21" s="49"/>
      <c r="N21" s="49"/>
      <c r="O21" s="49"/>
      <c r="P21" s="9"/>
      <c r="Q21" s="127"/>
      <c r="R21" s="127"/>
      <c r="S21" s="127"/>
      <c r="T21" s="127"/>
      <c r="U21" s="127"/>
      <c r="V21" s="127"/>
      <c r="W21" s="127"/>
      <c r="X21" s="1" t="s">
        <v>22</v>
      </c>
      <c r="Y21" s="88"/>
      <c r="Z21" s="9"/>
      <c r="AA21" s="25"/>
      <c r="AB21" s="25"/>
      <c r="AC21" s="25"/>
      <c r="AD21" s="25"/>
      <c r="AE21" s="25"/>
      <c r="AF21" s="25"/>
      <c r="AH21" s="25"/>
      <c r="AI21" s="25"/>
      <c r="AJ21" s="25"/>
      <c r="AK21" s="25"/>
    </row>
    <row r="22" spans="1:37" x14ac:dyDescent="0.25">
      <c r="A22" s="99"/>
      <c r="B22" s="41"/>
      <c r="C22" s="112"/>
      <c r="D22" s="119"/>
      <c r="E22" s="15">
        <f t="shared" si="0"/>
        <v>0</v>
      </c>
      <c r="F22" s="15" t="str">
        <f t="shared" si="1"/>
        <v/>
      </c>
      <c r="G22" s="15" t="str">
        <f t="shared" si="2"/>
        <v/>
      </c>
      <c r="H22" s="20"/>
      <c r="I22" s="113"/>
      <c r="J22" s="113"/>
      <c r="K22" s="113"/>
      <c r="L22" s="113"/>
      <c r="M22" s="49"/>
      <c r="N22" s="49"/>
      <c r="O22" s="49"/>
      <c r="P22" s="9"/>
      <c r="Q22" s="22" t="s">
        <v>23</v>
      </c>
      <c r="R22" s="88"/>
      <c r="S22" s="88"/>
      <c r="T22" s="88"/>
      <c r="U22" s="88"/>
      <c r="V22" s="54"/>
      <c r="W22" s="88"/>
      <c r="X22" s="88"/>
      <c r="Y22" s="103"/>
      <c r="Z22" s="9"/>
      <c r="AA22" s="71"/>
      <c r="AB22" s="35"/>
      <c r="AC22" s="94"/>
      <c r="AD22" s="15"/>
      <c r="AE22" s="15"/>
      <c r="AF22" s="15"/>
      <c r="AG22" s="16"/>
      <c r="AH22" s="84"/>
      <c r="AI22" s="84"/>
      <c r="AJ22" s="25"/>
      <c r="AK22" s="25"/>
    </row>
    <row r="23" spans="1:37" ht="12.75" customHeight="1" thickBot="1" x14ac:dyDescent="0.4">
      <c r="A23" s="99"/>
      <c r="B23" s="41"/>
      <c r="C23" s="112"/>
      <c r="D23" s="119"/>
      <c r="E23" s="15">
        <f t="shared" si="0"/>
        <v>0</v>
      </c>
      <c r="F23" s="15" t="str">
        <f t="shared" si="1"/>
        <v/>
      </c>
      <c r="G23" s="15" t="str">
        <f t="shared" si="2"/>
        <v/>
      </c>
      <c r="H23" s="20"/>
      <c r="I23" s="113"/>
      <c r="J23" s="113"/>
      <c r="K23" s="113"/>
      <c r="L23" s="113"/>
      <c r="M23" s="49"/>
      <c r="N23" s="49"/>
      <c r="O23" s="49"/>
      <c r="P23" s="9"/>
      <c r="Q23" s="125">
        <f>SUM(G7:G23,V7:V18,AF9:AF19,AF31:AF42,G29:G44,O29:O44)</f>
        <v>0</v>
      </c>
      <c r="R23" s="125"/>
      <c r="S23" s="88" t="s">
        <v>24</v>
      </c>
      <c r="T23" s="88"/>
      <c r="U23" s="88"/>
      <c r="V23" s="88"/>
      <c r="W23" s="88"/>
      <c r="X23" s="88"/>
      <c r="Y23" s="88"/>
      <c r="Z23" s="9"/>
      <c r="AA23" s="34" t="s">
        <v>52</v>
      </c>
      <c r="AB23" s="69"/>
      <c r="AC23" s="69"/>
      <c r="AD23" s="39"/>
      <c r="AE23" s="39"/>
      <c r="AF23" s="39"/>
      <c r="AG23" s="42"/>
      <c r="AH23" s="35"/>
      <c r="AI23" s="23"/>
      <c r="AJ23" s="25"/>
      <c r="AK23" s="25"/>
    </row>
    <row r="24" spans="1:37" ht="14.9" customHeight="1" thickTop="1" thickBot="1" x14ac:dyDescent="0.3">
      <c r="A24" s="99"/>
      <c r="B24" s="101"/>
      <c r="C24" s="121"/>
      <c r="D24" s="122"/>
      <c r="E24" s="15"/>
      <c r="F24" s="15"/>
      <c r="G24" s="15"/>
      <c r="H24" s="20"/>
      <c r="I24" s="123"/>
      <c r="J24" s="123"/>
      <c r="K24" s="123"/>
      <c r="L24" s="123"/>
      <c r="M24" s="49"/>
      <c r="N24" s="49"/>
      <c r="O24" s="49"/>
      <c r="P24" s="9"/>
      <c r="Q24" s="126" t="str">
        <f>IF(SUM(F7:F23,U7:U18,AE9:AE19,AE31:AE42,F29:F44,N29:N44)=0,"N/A",ROUNDDOWN(SUM(E7:E23,T7:T18,AD9:AD19,AD31:AD42,E29:E44,M29:M44)/SUM(F7:F23,U7:U18,AE9:AE19,AE31:AE42,F29:F44,N29:N44),2))</f>
        <v>N/A</v>
      </c>
      <c r="R24" s="126"/>
      <c r="S24" s="88" t="s">
        <v>25</v>
      </c>
      <c r="T24" s="88"/>
      <c r="U24" s="88"/>
      <c r="V24" s="88"/>
      <c r="W24" s="88"/>
      <c r="X24" s="88"/>
      <c r="Y24" s="88"/>
      <c r="Z24" s="9"/>
      <c r="AA24" s="39"/>
      <c r="AB24" s="38"/>
      <c r="AC24" s="60"/>
      <c r="AD24" s="57"/>
      <c r="AE24" s="57" t="str">
        <f t="shared" ref="AE24:AE26" si="36">IF(OR(AC24="A",AC24="B",AC24="C",AC24="D",AC24="F",AND(AC24&gt;=0,AC24&lt;=4,ISNUMBER(AC24))),IF(AG24&lt;&gt;"",AG24,3),"")</f>
        <v/>
      </c>
      <c r="AF24" s="57" t="str">
        <f t="shared" ref="AF24:AF26" si="37">IF(OR(AC24="A",AC24="B",AC24="C",AC24="D",AC24="P",AND(AC24&gt;=0,AC24&lt;=4,ISNUMBER(AC24))),IF(AG24&lt;&gt;"",AG24,3),"")</f>
        <v/>
      </c>
      <c r="AG24" s="61"/>
      <c r="AH24" s="38"/>
      <c r="AI24" s="38"/>
      <c r="AJ24" s="25"/>
      <c r="AK24" s="25"/>
    </row>
    <row r="25" spans="1:37" ht="14" thickTop="1" thickBot="1" x14ac:dyDescent="0.3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49"/>
      <c r="N25" s="49"/>
      <c r="O25" s="49"/>
      <c r="P25" s="9"/>
      <c r="Q25" s="120">
        <f>SUMIF(B7:B24,"&gt;2999",G7:G24)+SUMIF(B29:B44,"&gt;2999",G29:G44)+SUMIF(J29:J44,"&gt;2999",O29:O44)+SUMIF(R7:R18,"&gt;2999",V7:V18)+SUMIF(AB9:AB19,"&gt;2999",AF9:AF19)+SUMIF(AB31:AB42,"&gt;2999",AF31:AF42)</f>
        <v>0</v>
      </c>
      <c r="R25" s="120"/>
      <c r="S25" s="34" t="s">
        <v>43</v>
      </c>
      <c r="T25" s="88"/>
      <c r="U25" s="88"/>
      <c r="V25" s="88"/>
      <c r="W25" s="88"/>
      <c r="X25" s="88"/>
      <c r="Y25" s="88"/>
      <c r="Z25" s="18"/>
      <c r="AA25" s="39"/>
      <c r="AB25" s="35"/>
      <c r="AC25" s="60"/>
      <c r="AD25" s="57"/>
      <c r="AE25" s="57" t="str">
        <f t="shared" si="36"/>
        <v/>
      </c>
      <c r="AF25" s="57" t="str">
        <f t="shared" si="37"/>
        <v/>
      </c>
      <c r="AG25" s="61"/>
      <c r="AH25" s="38"/>
      <c r="AI25" s="38"/>
      <c r="AJ25" s="25"/>
      <c r="AK25" s="25"/>
    </row>
    <row r="26" spans="1:37" ht="14" thickTop="1" thickBot="1" x14ac:dyDescent="0.35">
      <c r="A26" s="24" t="s">
        <v>36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9"/>
      <c r="Q26" s="120">
        <f>SUMIF(B7:B24,"&gt;2999",F7:F24)+SUMIF(B29:B44,"&gt;2999",F29:F44)+SUMIF(J29:J44,"&gt;2999",N29:N44)+SUMIF(R7:R18,"&gt;2999",U7:U18)+SUMIF(AB9:AB19,"&gt;2999",AE9:AE19)+SUMIF(AB31:AB42,"&gt;2999",AE31:AE42)</f>
        <v>0</v>
      </c>
      <c r="R26" s="120"/>
      <c r="S26" s="97" t="s">
        <v>44</v>
      </c>
      <c r="T26" s="88"/>
      <c r="U26" s="88"/>
      <c r="V26" s="88"/>
      <c r="W26" s="88"/>
      <c r="X26" s="88"/>
      <c r="Y26" s="88"/>
      <c r="Z26" s="49"/>
      <c r="AA26" s="39"/>
      <c r="AB26" s="35"/>
      <c r="AC26" s="60"/>
      <c r="AD26" s="57"/>
      <c r="AE26" s="57" t="str">
        <f t="shared" si="36"/>
        <v/>
      </c>
      <c r="AF26" s="57" t="str">
        <f t="shared" si="37"/>
        <v/>
      </c>
      <c r="AG26" s="61"/>
      <c r="AH26" s="38"/>
      <c r="AI26" s="38"/>
      <c r="AJ26" s="25"/>
      <c r="AK26" s="25"/>
    </row>
    <row r="27" spans="1:37" ht="13.5" thickBot="1" x14ac:dyDescent="0.35">
      <c r="A27" s="24" t="s">
        <v>27</v>
      </c>
      <c r="B27" s="24"/>
      <c r="C27" s="49"/>
      <c r="D27" s="49"/>
      <c r="E27" s="49"/>
      <c r="F27" s="49"/>
      <c r="G27" s="49"/>
      <c r="H27" s="49"/>
      <c r="I27" s="104" t="s">
        <v>51</v>
      </c>
      <c r="J27" s="36"/>
      <c r="K27" s="36"/>
      <c r="L27" s="36"/>
      <c r="M27" s="36"/>
      <c r="N27" s="36"/>
      <c r="O27" s="36"/>
      <c r="P27" s="36"/>
      <c r="Q27" s="133">
        <f>SUMIF(B7:B24,"&gt;2999",E7:E24)+SUMIF(B29:B44,"&gt;2999",E29:E44)+SUMIF(J29:J44,"&gt;2999",M29:M44)+SUMIF(R7:R18,"&gt;2999",T7:T18)+SUMIF(AB9:AB19,"&gt;2999",AD9:AD19)+SUMIF(AB31:AB42,"&gt;2999",AD31:AD42)</f>
        <v>0</v>
      </c>
      <c r="R27" s="133"/>
      <c r="S27" s="1" t="s">
        <v>26</v>
      </c>
      <c r="T27" s="88"/>
      <c r="U27" s="88"/>
      <c r="V27" s="88"/>
      <c r="W27" s="88"/>
      <c r="X27" s="88"/>
      <c r="Y27" s="88"/>
      <c r="Z27" s="25"/>
      <c r="AA27" s="39"/>
      <c r="AB27" s="35"/>
      <c r="AC27" s="60"/>
      <c r="AD27" s="57"/>
      <c r="AE27" s="57"/>
      <c r="AF27" s="57"/>
      <c r="AG27" s="61"/>
      <c r="AH27" s="38"/>
      <c r="AI27" s="38"/>
      <c r="AJ27" s="57"/>
      <c r="AK27" s="25"/>
    </row>
    <row r="28" spans="1:37" ht="18" customHeight="1" thickBot="1" x14ac:dyDescent="0.3">
      <c r="A28" s="102" t="s">
        <v>3</v>
      </c>
      <c r="B28" s="49"/>
      <c r="C28" s="49" t="s">
        <v>29</v>
      </c>
      <c r="D28" s="3" t="s">
        <v>30</v>
      </c>
      <c r="E28" s="49"/>
      <c r="F28" s="49"/>
      <c r="G28" s="49"/>
      <c r="H28" s="49"/>
      <c r="I28" s="49" t="s">
        <v>3</v>
      </c>
      <c r="J28" s="49"/>
      <c r="K28" s="49" t="s">
        <v>29</v>
      </c>
      <c r="L28" s="26" t="s">
        <v>30</v>
      </c>
      <c r="M28" s="66" t="s">
        <v>5</v>
      </c>
      <c r="N28" s="66" t="s">
        <v>6</v>
      </c>
      <c r="O28" s="66" t="s">
        <v>7</v>
      </c>
      <c r="P28" s="9"/>
      <c r="Q28" s="130" t="str">
        <f>IF(SUM(Q27)=0,"N/A",Q27/Q26)</f>
        <v>N/A</v>
      </c>
      <c r="R28" s="130"/>
      <c r="S28" s="88" t="s">
        <v>28</v>
      </c>
      <c r="X28" s="88"/>
      <c r="Y28" s="88"/>
      <c r="Z28" s="9"/>
      <c r="AA28" s="39"/>
      <c r="AB28" s="35"/>
      <c r="AC28" s="60"/>
      <c r="AD28" s="57"/>
      <c r="AE28" s="57"/>
      <c r="AF28" s="57"/>
      <c r="AG28" s="61"/>
      <c r="AH28" s="38"/>
      <c r="AI28" s="38"/>
      <c r="AJ28" s="57"/>
      <c r="AK28" s="25"/>
    </row>
    <row r="29" spans="1:37" ht="13.5" thickTop="1" thickBot="1" x14ac:dyDescent="0.3">
      <c r="A29" s="50"/>
      <c r="B29" s="27"/>
      <c r="C29" s="40"/>
      <c r="D29" s="28"/>
      <c r="E29" s="29">
        <f t="shared" ref="E29:E44" si="38">D29*IF(OR(C29="A",C29="RA"),4,IF(OR(C29="B",C29="RB"),3,IF(OR(C29="C",C29="RC"),2,IF(OR(C29="D",C29="RD"),1,IF(AND(C29&gt;=0,C29&lt;=4,ISNUMBER(C29)),C29,0)))))</f>
        <v>0</v>
      </c>
      <c r="F29" s="30" t="str">
        <f t="shared" ref="F29:F44" si="39">IF(OR(C29="",D29=""),"",IF(OR(C29="A",C29="B",C29="C",C29="D",C29="F",C29="RA",C29="RB",C29="RC",C29="RD",C29="RF",AND(C29&gt;=0,C29&lt;=4,ISNUMBER(C29))),D29,""))</f>
        <v/>
      </c>
      <c r="G29" s="31" t="str">
        <f t="shared" ref="G29:G44" si="40">IF(OR(C29="",D29=""),"",IF(OR(C29="A",C29="B",C29="C",C29="D",C29="P",AND(C29&gt;=0,C29&lt;=4,ISNUMBER(C29))),D29,""))</f>
        <v/>
      </c>
      <c r="H29" s="32"/>
      <c r="I29" s="50"/>
      <c r="J29" s="27"/>
      <c r="K29" s="40"/>
      <c r="L29" s="28"/>
      <c r="M29" s="9">
        <f t="shared" ref="M29:M44" si="41">L29*IF(OR(K29="A",K29="RA"),4,IF(OR(K29="B",K29="RB"),3,IF(OR(K29="C",K29="RC"),2,IF(OR(K29="D",K29="RD"),1,IF(AND(K29&gt;=0,K29=4,ISNUMBER(K29)),K29,0)))))</f>
        <v>0</v>
      </c>
      <c r="N29" s="9" t="str">
        <f t="shared" ref="N29:N44" si="42">IF(OR(K29="",L29=""),"",IF(OR(K29="A",K29="B",K29="C",K29="D",K29="F",K29="RA",K29="RB",K29="RC",K29="RD",K29="RF",AND(K29&gt;=0,K29&lt;=4,ISNUMBER(K29))),L29,""))</f>
        <v/>
      </c>
      <c r="O29" s="9" t="str">
        <f t="shared" ref="O29:O44" si="43">IF(OR(K29="",L29=""),"",IF(OR(K29="A",K29="B",K29="C",K29="D",K29="P",AND(K29&gt;=0,K29&lt;=4,ISNUMBER(K29))),L29,""))</f>
        <v/>
      </c>
      <c r="P29" s="9"/>
      <c r="Q29" s="131"/>
      <c r="R29" s="131"/>
      <c r="S29" s="1" t="s">
        <v>31</v>
      </c>
      <c r="T29" s="88"/>
      <c r="U29" s="88"/>
      <c r="V29" s="88"/>
      <c r="W29" s="88"/>
      <c r="X29" s="88"/>
      <c r="Y29" s="88"/>
      <c r="Z29" s="9"/>
      <c r="AA29" s="39"/>
      <c r="AB29" s="35"/>
      <c r="AC29" s="60"/>
      <c r="AD29" s="57"/>
      <c r="AE29" s="57"/>
      <c r="AF29" s="57"/>
      <c r="AG29" s="61"/>
      <c r="AH29" s="38"/>
      <c r="AI29" s="38"/>
      <c r="AJ29" s="57"/>
      <c r="AK29" s="25"/>
    </row>
    <row r="30" spans="1:37" ht="16.5" thickTop="1" thickBot="1" x14ac:dyDescent="0.4">
      <c r="A30" s="50"/>
      <c r="B30" s="27"/>
      <c r="C30" s="40"/>
      <c r="D30" s="28"/>
      <c r="E30" s="29">
        <f t="shared" si="38"/>
        <v>0</v>
      </c>
      <c r="F30" s="30" t="str">
        <f t="shared" si="39"/>
        <v/>
      </c>
      <c r="G30" s="31" t="str">
        <f t="shared" si="40"/>
        <v/>
      </c>
      <c r="H30" s="33"/>
      <c r="I30" s="50"/>
      <c r="J30" s="27"/>
      <c r="K30" s="40"/>
      <c r="L30" s="28"/>
      <c r="M30" s="9">
        <f t="shared" si="41"/>
        <v>0</v>
      </c>
      <c r="N30" s="9" t="str">
        <f t="shared" si="42"/>
        <v/>
      </c>
      <c r="O30" s="9" t="str">
        <f t="shared" si="43"/>
        <v/>
      </c>
      <c r="P30" s="9"/>
      <c r="Q30" s="132">
        <v>120</v>
      </c>
      <c r="R30" s="132"/>
      <c r="S30" s="96" t="s">
        <v>32</v>
      </c>
      <c r="T30" s="96"/>
      <c r="U30" s="96"/>
      <c r="V30" s="96"/>
      <c r="W30" s="96"/>
      <c r="X30" s="49"/>
      <c r="Y30" s="49"/>
      <c r="Z30" s="9"/>
      <c r="AA30" s="39"/>
      <c r="AB30" s="35"/>
      <c r="AC30" s="60"/>
      <c r="AD30" s="57"/>
      <c r="AE30" s="57"/>
      <c r="AF30" s="57"/>
      <c r="AG30" s="61"/>
      <c r="AH30" s="38"/>
      <c r="AI30" s="38"/>
      <c r="AJ30" s="82"/>
      <c r="AK30" s="25"/>
    </row>
    <row r="31" spans="1:37" ht="13" thickBot="1" x14ac:dyDescent="0.3">
      <c r="A31" s="50"/>
      <c r="B31" s="27"/>
      <c r="C31" s="40"/>
      <c r="D31" s="28"/>
      <c r="E31" s="29">
        <f t="shared" si="38"/>
        <v>0</v>
      </c>
      <c r="F31" s="30" t="str">
        <f t="shared" si="39"/>
        <v/>
      </c>
      <c r="G31" s="31" t="str">
        <f t="shared" si="40"/>
        <v/>
      </c>
      <c r="H31" s="33"/>
      <c r="I31" s="50"/>
      <c r="J31" s="27"/>
      <c r="K31" s="40"/>
      <c r="L31" s="28"/>
      <c r="M31" s="9">
        <f t="shared" si="41"/>
        <v>0</v>
      </c>
      <c r="N31" s="9" t="str">
        <f t="shared" si="42"/>
        <v/>
      </c>
      <c r="O31" s="9" t="str">
        <f t="shared" si="43"/>
        <v/>
      </c>
      <c r="P31" s="9"/>
      <c r="Q31" s="88" t="s">
        <v>33</v>
      </c>
      <c r="R31" s="49"/>
      <c r="S31" s="49"/>
      <c r="T31" s="49"/>
      <c r="U31" s="49"/>
      <c r="V31" s="49"/>
      <c r="W31" s="49"/>
      <c r="X31" s="49"/>
      <c r="Y31" s="49"/>
      <c r="Z31" s="9"/>
      <c r="AA31" s="84"/>
      <c r="AB31" s="85"/>
      <c r="AC31" s="75"/>
      <c r="AD31" s="15">
        <f t="shared" ref="AD31" si="44">IF(AG31&lt;&gt;"",AG31,3)*IF(AC31="A",4,IF(AC31="B",3,IF(AC31="C",2,IF(AC31="D",1,IF(AND(AC31&gt;=0,AC31&lt;=4,ISNUMBER(AC31)),AC31,0)))))</f>
        <v>0</v>
      </c>
      <c r="AE31" s="15" t="str">
        <f t="shared" ref="AE31" si="45">IF(OR(AC31="A",AC31="B",AC31="C",AC31="D",AC31="F",AND(AC31&gt;=0,AC31&lt;=4,ISNUMBER(AC31))),IF(AG31&lt;&gt;"",AG31,3),"")</f>
        <v/>
      </c>
      <c r="AF31" s="15" t="str">
        <f t="shared" ref="AF31" si="46">IF(OR(AC31="A",AC31="B",AC31="C",AC31="D",AC31="P",AND(AC31&gt;=0,AC31&lt;=4,ISNUMBER(AC31))),IF(AG31&lt;&gt;"",AG31,3),"")</f>
        <v/>
      </c>
      <c r="AG31" s="16"/>
      <c r="AH31" s="76"/>
      <c r="AI31" s="76"/>
      <c r="AJ31" s="57"/>
      <c r="AK31" s="25"/>
    </row>
    <row r="32" spans="1:37" ht="13" thickBot="1" x14ac:dyDescent="0.3">
      <c r="A32" s="50"/>
      <c r="B32" s="27"/>
      <c r="C32" s="40"/>
      <c r="D32" s="28"/>
      <c r="E32" s="29">
        <f t="shared" si="38"/>
        <v>0</v>
      </c>
      <c r="F32" s="30" t="str">
        <f t="shared" si="39"/>
        <v/>
      </c>
      <c r="G32" s="31" t="str">
        <f t="shared" si="40"/>
        <v/>
      </c>
      <c r="H32" s="33"/>
      <c r="I32" s="50"/>
      <c r="J32" s="27"/>
      <c r="K32" s="40"/>
      <c r="L32" s="28"/>
      <c r="M32" s="9">
        <f t="shared" si="41"/>
        <v>0</v>
      </c>
      <c r="N32" s="9" t="str">
        <f t="shared" si="42"/>
        <v/>
      </c>
      <c r="O32" s="9" t="str">
        <f t="shared" si="43"/>
        <v/>
      </c>
      <c r="P32" s="9"/>
      <c r="Q32" s="49"/>
      <c r="R32" s="49"/>
      <c r="S32" s="49"/>
      <c r="T32" s="49"/>
      <c r="U32" s="49"/>
      <c r="V32" s="49"/>
      <c r="W32" s="49"/>
      <c r="X32" s="49"/>
      <c r="Y32" s="49"/>
      <c r="Z32" s="9"/>
      <c r="AA32" s="86"/>
      <c r="AB32" s="87"/>
      <c r="AC32" s="77"/>
      <c r="AD32" s="15">
        <f t="shared" ref="AD32:AD42" si="47">IF(AG32&lt;&gt;"",AG32,3)*IF(AC32="A",4,IF(AC32="B",3,IF(AC32="C",2,IF(AC32="D",1,IF(AND(AC32&gt;=0,AC32&lt;=4,ISNUMBER(AC32)),AC32,0)))))</f>
        <v>0</v>
      </c>
      <c r="AE32" s="15" t="str">
        <f t="shared" ref="AE32:AE42" si="48">IF(OR(AC32="A",AC32="B",AC32="C",AC32="D",AC32="F",AND(AC32&gt;=0,AC32&lt;=4,ISNUMBER(AC32))),IF(AG32&lt;&gt;"",AG32,3),"")</f>
        <v/>
      </c>
      <c r="AF32" s="15" t="str">
        <f t="shared" ref="AF32:AF42" si="49">IF(OR(AC32="A",AC32="B",AC32="C",AC32="D",AC32="P",AND(AC32&gt;=0,AC32&lt;=4,ISNUMBER(AC32))),IF(AG32&lt;&gt;"",AG32,3),"")</f>
        <v/>
      </c>
      <c r="AG32" s="16"/>
      <c r="AH32" s="78"/>
      <c r="AI32" s="78"/>
      <c r="AJ32" s="57"/>
      <c r="AK32" s="25"/>
    </row>
    <row r="33" spans="1:37" ht="13" thickBot="1" x14ac:dyDescent="0.3">
      <c r="A33" s="50"/>
      <c r="B33" s="27"/>
      <c r="C33" s="40"/>
      <c r="D33" s="28"/>
      <c r="E33" s="29">
        <f t="shared" si="38"/>
        <v>0</v>
      </c>
      <c r="F33" s="30" t="str">
        <f t="shared" si="39"/>
        <v/>
      </c>
      <c r="G33" s="31" t="str">
        <f t="shared" si="40"/>
        <v/>
      </c>
      <c r="H33" s="33"/>
      <c r="I33" s="50"/>
      <c r="J33" s="27"/>
      <c r="K33" s="40"/>
      <c r="L33" s="28"/>
      <c r="M33" s="9">
        <f t="shared" si="41"/>
        <v>0</v>
      </c>
      <c r="N33" s="9" t="str">
        <f t="shared" si="42"/>
        <v/>
      </c>
      <c r="O33" s="9" t="str">
        <f t="shared" si="43"/>
        <v/>
      </c>
      <c r="P33" s="9"/>
      <c r="Q33" s="49"/>
      <c r="R33" s="49"/>
      <c r="S33" s="49"/>
      <c r="T33" s="49"/>
      <c r="U33" s="49"/>
      <c r="V33" s="49"/>
      <c r="W33" s="49"/>
      <c r="X33" s="49"/>
      <c r="Y33" s="49"/>
      <c r="Z33" s="9"/>
      <c r="AA33" s="86"/>
      <c r="AB33" s="87"/>
      <c r="AC33" s="77"/>
      <c r="AD33" s="15">
        <f t="shared" si="47"/>
        <v>0</v>
      </c>
      <c r="AE33" s="15" t="str">
        <f t="shared" si="48"/>
        <v/>
      </c>
      <c r="AF33" s="15" t="str">
        <f t="shared" si="49"/>
        <v/>
      </c>
      <c r="AG33" s="16"/>
      <c r="AH33" s="78"/>
      <c r="AI33" s="78"/>
      <c r="AJ33" s="57"/>
      <c r="AK33" s="25"/>
    </row>
    <row r="34" spans="1:37" ht="13" thickBot="1" x14ac:dyDescent="0.3">
      <c r="A34" s="50"/>
      <c r="B34" s="27"/>
      <c r="C34" s="40"/>
      <c r="D34" s="28"/>
      <c r="E34" s="29">
        <f t="shared" si="38"/>
        <v>0</v>
      </c>
      <c r="F34" s="30" t="str">
        <f t="shared" si="39"/>
        <v/>
      </c>
      <c r="G34" s="31" t="str">
        <f t="shared" si="40"/>
        <v/>
      </c>
      <c r="H34" s="33"/>
      <c r="I34" s="50"/>
      <c r="J34" s="27"/>
      <c r="K34" s="40"/>
      <c r="L34" s="28"/>
      <c r="M34" s="9">
        <f t="shared" si="41"/>
        <v>0</v>
      </c>
      <c r="N34" s="9" t="str">
        <f t="shared" si="42"/>
        <v/>
      </c>
      <c r="O34" s="9" t="str">
        <f t="shared" si="43"/>
        <v/>
      </c>
      <c r="P34" s="9"/>
      <c r="Q34" s="49"/>
      <c r="R34" s="49"/>
      <c r="S34" s="49"/>
      <c r="T34" s="49"/>
      <c r="U34" s="49"/>
      <c r="V34" s="49"/>
      <c r="W34" s="49"/>
      <c r="X34" s="49"/>
      <c r="Y34" s="49"/>
      <c r="Z34" s="9"/>
      <c r="AA34" s="86"/>
      <c r="AB34" s="87"/>
      <c r="AC34" s="77"/>
      <c r="AD34" s="15">
        <f t="shared" si="47"/>
        <v>0</v>
      </c>
      <c r="AE34" s="15" t="str">
        <f t="shared" si="48"/>
        <v/>
      </c>
      <c r="AF34" s="15" t="str">
        <f t="shared" si="49"/>
        <v/>
      </c>
      <c r="AG34" s="16"/>
      <c r="AH34" s="92"/>
      <c r="AI34" s="78"/>
      <c r="AJ34" s="25"/>
      <c r="AK34" s="25"/>
    </row>
    <row r="35" spans="1:37" ht="13" thickBot="1" x14ac:dyDescent="0.3">
      <c r="A35" s="50"/>
      <c r="B35" s="27"/>
      <c r="C35" s="40"/>
      <c r="D35" s="28"/>
      <c r="E35" s="29">
        <f t="shared" si="38"/>
        <v>0</v>
      </c>
      <c r="F35" s="30" t="str">
        <f t="shared" si="39"/>
        <v/>
      </c>
      <c r="G35" s="31" t="str">
        <f t="shared" si="40"/>
        <v/>
      </c>
      <c r="H35" s="33"/>
      <c r="I35" s="50"/>
      <c r="J35" s="27"/>
      <c r="K35" s="40"/>
      <c r="L35" s="28"/>
      <c r="M35" s="9">
        <f t="shared" si="41"/>
        <v>0</v>
      </c>
      <c r="N35" s="9" t="str">
        <f t="shared" si="42"/>
        <v/>
      </c>
      <c r="O35" s="9" t="str">
        <f t="shared" si="43"/>
        <v/>
      </c>
      <c r="P35" s="9"/>
      <c r="Q35" s="49"/>
      <c r="R35" s="49"/>
      <c r="S35" s="49"/>
      <c r="T35" s="49"/>
      <c r="U35" s="49"/>
      <c r="V35" s="49"/>
      <c r="W35" s="49"/>
      <c r="X35" s="49"/>
      <c r="Y35" s="49"/>
      <c r="Z35" s="9"/>
      <c r="AA35" s="84"/>
      <c r="AB35" s="85"/>
      <c r="AC35" s="75"/>
      <c r="AD35" s="15">
        <f t="shared" si="47"/>
        <v>0</v>
      </c>
      <c r="AE35" s="15" t="str">
        <f t="shared" si="48"/>
        <v/>
      </c>
      <c r="AF35" s="15" t="str">
        <f t="shared" si="49"/>
        <v/>
      </c>
      <c r="AG35" s="16"/>
      <c r="AH35" s="76"/>
      <c r="AI35" s="76"/>
      <c r="AJ35" s="25"/>
      <c r="AK35" s="25"/>
    </row>
    <row r="36" spans="1:37" ht="13" thickBot="1" x14ac:dyDescent="0.3">
      <c r="A36" s="50"/>
      <c r="B36" s="27"/>
      <c r="C36" s="40"/>
      <c r="D36" s="28"/>
      <c r="E36" s="29">
        <f t="shared" si="38"/>
        <v>0</v>
      </c>
      <c r="F36" s="30" t="str">
        <f t="shared" si="39"/>
        <v/>
      </c>
      <c r="G36" s="31" t="str">
        <f t="shared" si="40"/>
        <v/>
      </c>
      <c r="H36" s="33"/>
      <c r="I36" s="50"/>
      <c r="J36" s="27"/>
      <c r="K36" s="40"/>
      <c r="L36" s="28"/>
      <c r="M36" s="9">
        <f t="shared" si="41"/>
        <v>0</v>
      </c>
      <c r="N36" s="9" t="str">
        <f t="shared" si="42"/>
        <v/>
      </c>
      <c r="O36" s="9" t="str">
        <f t="shared" si="43"/>
        <v/>
      </c>
      <c r="P36" s="9"/>
      <c r="Q36" s="49"/>
      <c r="R36" s="49"/>
      <c r="S36" s="49"/>
      <c r="T36" s="49"/>
      <c r="U36" s="49"/>
      <c r="V36" s="49"/>
      <c r="W36" s="49"/>
      <c r="X36" s="49"/>
      <c r="Y36" s="49"/>
      <c r="Z36" s="9"/>
      <c r="AA36" s="86"/>
      <c r="AB36" s="87"/>
      <c r="AC36" s="77"/>
      <c r="AD36" s="15">
        <f t="shared" si="47"/>
        <v>0</v>
      </c>
      <c r="AE36" s="15" t="str">
        <f t="shared" si="48"/>
        <v/>
      </c>
      <c r="AF36" s="15" t="str">
        <f t="shared" si="49"/>
        <v/>
      </c>
      <c r="AG36" s="16"/>
      <c r="AH36" s="78"/>
      <c r="AI36" s="78"/>
      <c r="AJ36" s="25"/>
      <c r="AK36" s="25"/>
    </row>
    <row r="37" spans="1:37" ht="13" thickBot="1" x14ac:dyDescent="0.3">
      <c r="A37" s="50"/>
      <c r="B37" s="27"/>
      <c r="C37" s="40"/>
      <c r="D37" s="28"/>
      <c r="E37" s="29">
        <f t="shared" si="38"/>
        <v>0</v>
      </c>
      <c r="F37" s="30" t="str">
        <f t="shared" si="39"/>
        <v/>
      </c>
      <c r="G37" s="31" t="str">
        <f t="shared" si="40"/>
        <v/>
      </c>
      <c r="H37" s="33"/>
      <c r="I37" s="50"/>
      <c r="J37" s="27"/>
      <c r="K37" s="40"/>
      <c r="L37" s="28"/>
      <c r="M37" s="9">
        <f t="shared" si="41"/>
        <v>0</v>
      </c>
      <c r="N37" s="9" t="str">
        <f t="shared" si="42"/>
        <v/>
      </c>
      <c r="O37" s="9" t="str">
        <f t="shared" si="43"/>
        <v/>
      </c>
      <c r="P37" s="9"/>
      <c r="Q37" s="49"/>
      <c r="R37" s="49"/>
      <c r="S37" s="49"/>
      <c r="T37" s="49"/>
      <c r="U37" s="49"/>
      <c r="V37" s="49"/>
      <c r="W37" s="49"/>
      <c r="X37" s="49"/>
      <c r="Y37" s="49"/>
      <c r="Z37" s="9"/>
      <c r="AA37" s="84"/>
      <c r="AB37" s="85"/>
      <c r="AC37" s="44"/>
      <c r="AD37" s="15">
        <f t="shared" si="47"/>
        <v>0</v>
      </c>
      <c r="AE37" s="15" t="str">
        <f t="shared" si="48"/>
        <v/>
      </c>
      <c r="AF37" s="15" t="str">
        <f t="shared" si="49"/>
        <v/>
      </c>
      <c r="AG37" s="16"/>
      <c r="AH37" s="95"/>
      <c r="AI37" s="45"/>
      <c r="AJ37" s="25"/>
      <c r="AK37" s="25"/>
    </row>
    <row r="38" spans="1:37" ht="13" thickBot="1" x14ac:dyDescent="0.3">
      <c r="A38" s="50"/>
      <c r="B38" s="27"/>
      <c r="C38" s="40"/>
      <c r="D38" s="28"/>
      <c r="E38" s="29">
        <f t="shared" si="38"/>
        <v>0</v>
      </c>
      <c r="F38" s="30" t="str">
        <f t="shared" si="39"/>
        <v/>
      </c>
      <c r="G38" s="31" t="str">
        <f t="shared" si="40"/>
        <v/>
      </c>
      <c r="H38" s="33"/>
      <c r="I38" s="50"/>
      <c r="J38" s="27"/>
      <c r="K38" s="40"/>
      <c r="L38" s="28"/>
      <c r="M38" s="9">
        <f t="shared" si="41"/>
        <v>0</v>
      </c>
      <c r="N38" s="9" t="str">
        <f t="shared" si="42"/>
        <v/>
      </c>
      <c r="O38" s="9" t="str">
        <f t="shared" si="43"/>
        <v/>
      </c>
      <c r="P38" s="9"/>
      <c r="Q38" s="49"/>
      <c r="R38" s="49"/>
      <c r="S38" s="49"/>
      <c r="T38" s="49"/>
      <c r="U38" s="49"/>
      <c r="V38" s="49"/>
      <c r="W38" s="49"/>
      <c r="X38" s="49"/>
      <c r="Y38" s="49"/>
      <c r="Z38" s="9"/>
      <c r="AA38" s="86"/>
      <c r="AB38" s="87"/>
      <c r="AC38" s="47"/>
      <c r="AD38" s="15">
        <f t="shared" si="47"/>
        <v>0</v>
      </c>
      <c r="AE38" s="15" t="str">
        <f t="shared" si="48"/>
        <v/>
      </c>
      <c r="AF38" s="15" t="str">
        <f t="shared" si="49"/>
        <v/>
      </c>
      <c r="AG38" s="16"/>
      <c r="AH38" s="46"/>
      <c r="AI38" s="46"/>
      <c r="AJ38" s="25"/>
      <c r="AK38" s="25"/>
    </row>
    <row r="39" spans="1:37" ht="13" thickBot="1" x14ac:dyDescent="0.3">
      <c r="A39" s="50"/>
      <c r="B39" s="27"/>
      <c r="C39" s="40"/>
      <c r="D39" s="28"/>
      <c r="E39" s="29">
        <f t="shared" si="38"/>
        <v>0</v>
      </c>
      <c r="F39" s="30" t="str">
        <f t="shared" si="39"/>
        <v/>
      </c>
      <c r="G39" s="31" t="str">
        <f t="shared" si="40"/>
        <v/>
      </c>
      <c r="H39" s="33"/>
      <c r="I39" s="50"/>
      <c r="J39" s="27"/>
      <c r="K39" s="40"/>
      <c r="L39" s="28"/>
      <c r="M39" s="9">
        <f t="shared" si="41"/>
        <v>0</v>
      </c>
      <c r="N39" s="9" t="str">
        <f t="shared" si="42"/>
        <v/>
      </c>
      <c r="O39" s="9" t="str">
        <f t="shared" si="43"/>
        <v/>
      </c>
      <c r="P39" s="9"/>
      <c r="Q39" s="49"/>
      <c r="R39" s="49"/>
      <c r="S39" s="49"/>
      <c r="T39" s="49"/>
      <c r="U39" s="49"/>
      <c r="V39" s="49"/>
      <c r="W39" s="49"/>
      <c r="X39" s="49"/>
      <c r="Y39" s="49"/>
      <c r="Z39" s="9"/>
      <c r="AA39" s="86"/>
      <c r="AB39" s="87"/>
      <c r="AC39" s="47"/>
      <c r="AD39" s="15">
        <f t="shared" si="47"/>
        <v>0</v>
      </c>
      <c r="AE39" s="15" t="str">
        <f t="shared" si="48"/>
        <v/>
      </c>
      <c r="AF39" s="15" t="str">
        <f t="shared" si="49"/>
        <v/>
      </c>
      <c r="AG39" s="16"/>
      <c r="AH39" s="46"/>
      <c r="AI39" s="46"/>
      <c r="AJ39" s="25"/>
      <c r="AK39" s="25"/>
    </row>
    <row r="40" spans="1:37" ht="13" thickBot="1" x14ac:dyDescent="0.3">
      <c r="A40" s="50"/>
      <c r="B40" s="27"/>
      <c r="C40" s="40"/>
      <c r="D40" s="28"/>
      <c r="E40" s="29">
        <f t="shared" si="38"/>
        <v>0</v>
      </c>
      <c r="F40" s="30" t="str">
        <f t="shared" si="39"/>
        <v/>
      </c>
      <c r="G40" s="31" t="str">
        <f t="shared" si="40"/>
        <v/>
      </c>
      <c r="H40" s="33"/>
      <c r="I40" s="50"/>
      <c r="J40" s="27"/>
      <c r="K40" s="40"/>
      <c r="L40" s="28"/>
      <c r="M40" s="9">
        <f t="shared" si="41"/>
        <v>0</v>
      </c>
      <c r="N40" s="9" t="str">
        <f t="shared" si="42"/>
        <v/>
      </c>
      <c r="O40" s="9" t="str">
        <f t="shared" si="43"/>
        <v/>
      </c>
      <c r="P40" s="9"/>
      <c r="Q40" s="49"/>
      <c r="R40" s="49"/>
      <c r="S40" s="49"/>
      <c r="T40" s="49"/>
      <c r="U40" s="49"/>
      <c r="V40" s="49"/>
      <c r="W40" s="49"/>
      <c r="X40" s="49"/>
      <c r="Y40" s="49"/>
      <c r="Z40" s="9"/>
      <c r="AA40" s="86"/>
      <c r="AB40" s="87"/>
      <c r="AC40" s="47"/>
      <c r="AD40" s="15">
        <f t="shared" si="47"/>
        <v>0</v>
      </c>
      <c r="AE40" s="15" t="str">
        <f t="shared" si="48"/>
        <v/>
      </c>
      <c r="AF40" s="15" t="str">
        <f t="shared" si="49"/>
        <v/>
      </c>
      <c r="AG40" s="16"/>
      <c r="AH40" s="46"/>
      <c r="AI40" s="46"/>
      <c r="AJ40" s="25"/>
      <c r="AK40" s="25"/>
    </row>
    <row r="41" spans="1:37" ht="13" thickBot="1" x14ac:dyDescent="0.3">
      <c r="A41" s="50"/>
      <c r="B41" s="27"/>
      <c r="C41" s="40"/>
      <c r="D41" s="28"/>
      <c r="E41" s="29">
        <f t="shared" si="38"/>
        <v>0</v>
      </c>
      <c r="F41" s="30" t="str">
        <f t="shared" si="39"/>
        <v/>
      </c>
      <c r="G41" s="31" t="str">
        <f t="shared" si="40"/>
        <v/>
      </c>
      <c r="H41" s="33"/>
      <c r="I41" s="50"/>
      <c r="J41" s="27"/>
      <c r="K41" s="40"/>
      <c r="L41" s="28"/>
      <c r="M41" s="9">
        <f t="shared" si="41"/>
        <v>0</v>
      </c>
      <c r="N41" s="9" t="str">
        <f t="shared" si="42"/>
        <v/>
      </c>
      <c r="O41" s="9" t="str">
        <f t="shared" si="43"/>
        <v/>
      </c>
      <c r="P41" s="9"/>
      <c r="Q41" s="49"/>
      <c r="R41" s="49"/>
      <c r="S41" s="49"/>
      <c r="T41" s="49"/>
      <c r="U41" s="49"/>
      <c r="V41" s="49"/>
      <c r="W41" s="49"/>
      <c r="X41" s="49"/>
      <c r="Y41" s="49"/>
      <c r="Z41" s="9"/>
      <c r="AA41" s="84"/>
      <c r="AB41" s="85"/>
      <c r="AC41" s="73"/>
      <c r="AD41" s="15">
        <f t="shared" si="47"/>
        <v>0</v>
      </c>
      <c r="AE41" s="15" t="str">
        <f t="shared" si="48"/>
        <v/>
      </c>
      <c r="AF41" s="15" t="str">
        <f t="shared" si="49"/>
        <v/>
      </c>
      <c r="AG41" s="16"/>
      <c r="AH41" s="74"/>
      <c r="AI41" s="74"/>
      <c r="AJ41" s="25"/>
      <c r="AK41" s="25"/>
    </row>
    <row r="42" spans="1:37" ht="13" thickBot="1" x14ac:dyDescent="0.3">
      <c r="A42" s="50"/>
      <c r="B42" s="27"/>
      <c r="C42" s="40"/>
      <c r="D42" s="28"/>
      <c r="E42" s="29">
        <f t="shared" si="38"/>
        <v>0</v>
      </c>
      <c r="F42" s="30" t="str">
        <f t="shared" si="39"/>
        <v/>
      </c>
      <c r="G42" s="31" t="str">
        <f t="shared" si="40"/>
        <v/>
      </c>
      <c r="H42" s="33"/>
      <c r="I42" s="50"/>
      <c r="J42" s="27"/>
      <c r="K42" s="40"/>
      <c r="L42" s="28"/>
      <c r="M42" s="9">
        <f t="shared" si="41"/>
        <v>0</v>
      </c>
      <c r="N42" s="9" t="str">
        <f t="shared" si="42"/>
        <v/>
      </c>
      <c r="O42" s="9" t="str">
        <f t="shared" si="43"/>
        <v/>
      </c>
      <c r="P42" s="9"/>
      <c r="Q42" s="18"/>
      <c r="R42" s="18"/>
      <c r="S42" s="18"/>
      <c r="T42" s="18"/>
      <c r="U42" s="18"/>
      <c r="V42" s="18"/>
      <c r="W42" s="18"/>
      <c r="X42" s="18"/>
      <c r="Y42" s="18"/>
      <c r="Z42" s="9"/>
      <c r="AA42" s="86"/>
      <c r="AB42" s="87"/>
      <c r="AC42" s="47"/>
      <c r="AD42" s="15">
        <f t="shared" si="47"/>
        <v>0</v>
      </c>
      <c r="AE42" s="15" t="str">
        <f t="shared" si="48"/>
        <v/>
      </c>
      <c r="AF42" s="15" t="str">
        <f t="shared" si="49"/>
        <v/>
      </c>
      <c r="AG42" s="16"/>
      <c r="AH42" s="46"/>
      <c r="AI42" s="46"/>
      <c r="AJ42" s="25"/>
      <c r="AK42" s="25"/>
    </row>
    <row r="43" spans="1:37" ht="13" thickBot="1" x14ac:dyDescent="0.3">
      <c r="A43" s="50"/>
      <c r="B43" s="27"/>
      <c r="C43" s="40"/>
      <c r="D43" s="28"/>
      <c r="E43" s="29">
        <f t="shared" si="38"/>
        <v>0</v>
      </c>
      <c r="F43" s="30" t="str">
        <f t="shared" si="39"/>
        <v/>
      </c>
      <c r="G43" s="31" t="str">
        <f t="shared" si="40"/>
        <v/>
      </c>
      <c r="H43" s="33"/>
      <c r="I43" s="50"/>
      <c r="J43" s="27"/>
      <c r="K43" s="40"/>
      <c r="L43" s="28"/>
      <c r="M43" s="9">
        <f t="shared" si="41"/>
        <v>0</v>
      </c>
      <c r="N43" s="9" t="str">
        <f t="shared" si="42"/>
        <v/>
      </c>
      <c r="O43" s="9" t="str">
        <f t="shared" si="43"/>
        <v/>
      </c>
      <c r="P43" s="9"/>
      <c r="Q43" s="18"/>
      <c r="R43" s="18"/>
      <c r="S43" s="18"/>
      <c r="T43" s="18"/>
      <c r="U43" s="18"/>
      <c r="V43" s="18"/>
      <c r="W43" s="18"/>
      <c r="X43" s="18"/>
      <c r="Y43" s="18"/>
      <c r="Z43" s="9"/>
      <c r="AA43" s="39"/>
      <c r="AB43" s="35"/>
      <c r="AC43" s="63"/>
      <c r="AD43" s="57"/>
      <c r="AE43" s="57"/>
      <c r="AF43" s="57"/>
      <c r="AG43" s="61"/>
      <c r="AH43" s="38"/>
      <c r="AI43" s="38"/>
      <c r="AJ43" s="25"/>
      <c r="AK43" s="25"/>
    </row>
    <row r="44" spans="1:37" ht="13" x14ac:dyDescent="0.3">
      <c r="A44" s="50"/>
      <c r="B44" s="27"/>
      <c r="C44" s="40"/>
      <c r="D44" s="28"/>
      <c r="E44" s="29">
        <f t="shared" si="38"/>
        <v>0</v>
      </c>
      <c r="F44" s="30" t="str">
        <f t="shared" si="39"/>
        <v/>
      </c>
      <c r="G44" s="31" t="str">
        <f t="shared" si="40"/>
        <v/>
      </c>
      <c r="H44" s="33"/>
      <c r="I44" s="50"/>
      <c r="J44" s="27"/>
      <c r="K44" s="40"/>
      <c r="L44" s="28"/>
      <c r="M44" s="9">
        <f t="shared" si="41"/>
        <v>0</v>
      </c>
      <c r="N44" s="9" t="str">
        <f t="shared" si="42"/>
        <v/>
      </c>
      <c r="O44" s="9" t="str">
        <f t="shared" si="43"/>
        <v/>
      </c>
      <c r="P44" s="9"/>
      <c r="Q44" s="18"/>
      <c r="R44" s="18"/>
      <c r="S44" s="18"/>
      <c r="T44" s="18"/>
      <c r="U44" s="18"/>
      <c r="V44" s="18"/>
      <c r="W44" s="18"/>
      <c r="X44" s="18"/>
      <c r="Y44" s="18"/>
      <c r="Z44" s="9"/>
      <c r="AA44" s="24"/>
      <c r="AB44" s="1"/>
      <c r="AC44" s="1"/>
      <c r="AD44" s="9"/>
      <c r="AE44" s="9"/>
      <c r="AF44" s="9"/>
      <c r="AG44" s="21"/>
      <c r="AH44" s="49"/>
      <c r="AI44" s="49"/>
      <c r="AJ44" s="25"/>
      <c r="AK44" s="25"/>
    </row>
    <row r="45" spans="1:37" ht="13" x14ac:dyDescent="0.3">
      <c r="A45" s="37"/>
      <c r="B45" s="25"/>
      <c r="C45" s="25"/>
      <c r="D45" s="25"/>
      <c r="E45" s="9"/>
      <c r="F45" s="9"/>
      <c r="G45" s="9"/>
      <c r="H45" s="9"/>
      <c r="I45" s="25"/>
      <c r="J45" s="25"/>
      <c r="K45" s="25"/>
      <c r="L45" s="25"/>
      <c r="M45" s="9"/>
      <c r="N45" s="9"/>
      <c r="O45" s="9"/>
      <c r="P45" s="9"/>
      <c r="Q45" s="18"/>
      <c r="R45" s="18"/>
      <c r="S45" s="18"/>
      <c r="T45" s="18"/>
      <c r="U45" s="18"/>
      <c r="V45" s="18"/>
      <c r="W45" s="18"/>
      <c r="X45" s="18"/>
      <c r="Y45" s="18"/>
      <c r="Z45" s="57"/>
      <c r="AA45" s="24"/>
      <c r="AB45" s="1"/>
      <c r="AC45" s="1"/>
      <c r="AD45" s="9"/>
      <c r="AE45" s="9"/>
      <c r="AF45" s="9"/>
      <c r="AG45" s="21"/>
      <c r="AH45" s="80"/>
      <c r="AI45" s="80"/>
      <c r="AJ45" s="25"/>
      <c r="AK45" s="57"/>
    </row>
    <row r="46" spans="1:37" ht="13" x14ac:dyDescent="0.3">
      <c r="A46" s="25"/>
      <c r="B46" s="25"/>
      <c r="C46" s="25"/>
      <c r="D46" s="25"/>
      <c r="E46" s="9"/>
      <c r="F46" s="9"/>
      <c r="G46" s="9"/>
      <c r="H46" s="9"/>
      <c r="I46" s="25"/>
      <c r="J46" s="25"/>
      <c r="K46" s="25"/>
      <c r="L46" s="25"/>
      <c r="M46" s="25"/>
      <c r="N46" s="25"/>
      <c r="O46" s="9"/>
      <c r="P46" s="25"/>
      <c r="Q46" s="18"/>
      <c r="R46" s="18"/>
      <c r="S46" s="18"/>
      <c r="T46" s="18"/>
      <c r="U46" s="18"/>
      <c r="V46" s="18"/>
      <c r="W46" s="18"/>
      <c r="X46" s="18"/>
      <c r="Y46" s="18"/>
      <c r="Z46" s="57"/>
      <c r="AA46" s="24"/>
      <c r="AB46" s="1"/>
      <c r="AC46" s="1"/>
      <c r="AD46" s="9"/>
      <c r="AE46" s="9"/>
      <c r="AF46" s="9"/>
      <c r="AG46" s="21"/>
      <c r="AH46" s="80"/>
      <c r="AI46" s="80"/>
      <c r="AJ46" s="57"/>
      <c r="AK46" s="57"/>
    </row>
    <row r="47" spans="1:37" x14ac:dyDescent="0.25">
      <c r="A47" s="25"/>
      <c r="B47" s="25"/>
      <c r="C47" s="25"/>
      <c r="D47" s="25"/>
      <c r="E47" s="9"/>
      <c r="F47" s="9"/>
      <c r="G47" s="9"/>
      <c r="H47" s="9"/>
      <c r="I47" s="25"/>
      <c r="J47" s="25"/>
      <c r="K47" s="25"/>
      <c r="L47" s="25"/>
      <c r="M47" s="25"/>
      <c r="N47" s="25"/>
      <c r="O47" s="9"/>
      <c r="P47" s="25"/>
      <c r="Q47" s="18"/>
      <c r="R47" s="18"/>
      <c r="S47" s="18"/>
      <c r="T47" s="18"/>
      <c r="U47" s="18"/>
      <c r="V47" s="18"/>
      <c r="W47" s="18"/>
      <c r="X47" s="18"/>
      <c r="Y47" s="58"/>
      <c r="Z47" s="57"/>
      <c r="AA47" s="59"/>
      <c r="AB47" s="38"/>
      <c r="AC47" s="60"/>
      <c r="AD47" s="57"/>
      <c r="AE47" s="57"/>
      <c r="AF47" s="57"/>
      <c r="AG47" s="61"/>
      <c r="AH47" s="38"/>
      <c r="AI47" s="38"/>
      <c r="AJ47" s="57"/>
      <c r="AK47" s="57"/>
    </row>
    <row r="48" spans="1:37" x14ac:dyDescent="0.25">
      <c r="M48" s="25"/>
      <c r="N48" s="25"/>
      <c r="O48" s="9"/>
      <c r="P48" s="25"/>
      <c r="Q48" s="18"/>
      <c r="R48" s="18"/>
      <c r="S48" s="18"/>
      <c r="T48" s="18"/>
      <c r="U48" s="18"/>
      <c r="V48" s="18"/>
      <c r="W48" s="18"/>
      <c r="X48" s="18"/>
      <c r="Y48" s="58"/>
      <c r="Z48" s="57"/>
      <c r="AA48" s="62"/>
      <c r="AB48" s="38"/>
      <c r="AC48" s="60"/>
      <c r="AD48" s="57"/>
      <c r="AE48" s="57"/>
      <c r="AF48" s="57"/>
      <c r="AG48" s="61"/>
      <c r="AH48" s="38"/>
      <c r="AI48" s="38"/>
      <c r="AJ48" s="57"/>
      <c r="AK48" s="56"/>
    </row>
    <row r="49" spans="17:37" x14ac:dyDescent="0.25">
      <c r="Q49" s="18"/>
      <c r="R49" s="18"/>
      <c r="S49" s="18"/>
      <c r="T49" s="18"/>
      <c r="U49" s="18"/>
      <c r="V49" s="18"/>
      <c r="W49" s="18"/>
      <c r="X49" s="18"/>
      <c r="Y49" s="58"/>
      <c r="Z49" s="57"/>
      <c r="AA49" s="62"/>
      <c r="AB49" s="38"/>
      <c r="AC49" s="60"/>
      <c r="AD49" s="57"/>
      <c r="AE49" s="57"/>
      <c r="AF49" s="57"/>
      <c r="AG49" s="61"/>
      <c r="AH49" s="38"/>
      <c r="AI49" s="38"/>
      <c r="AJ49" s="57"/>
      <c r="AK49" s="56"/>
    </row>
    <row r="50" spans="17:37" x14ac:dyDescent="0.25">
      <c r="Q50" s="8"/>
      <c r="R50" s="8"/>
      <c r="S50" s="8"/>
      <c r="T50" s="8"/>
      <c r="U50" s="8"/>
      <c r="V50" s="8"/>
      <c r="W50" s="8"/>
      <c r="X50" s="18"/>
      <c r="Y50" s="58"/>
      <c r="Z50" s="57"/>
      <c r="AA50" s="62"/>
      <c r="AB50" s="38"/>
      <c r="AC50" s="60"/>
      <c r="AD50" s="57"/>
      <c r="AE50" s="57"/>
      <c r="AF50" s="57"/>
      <c r="AG50" s="61"/>
      <c r="AH50" s="38"/>
      <c r="AI50" s="38"/>
      <c r="AJ50" s="57"/>
      <c r="AK50" s="56"/>
    </row>
    <row r="51" spans="17:37" x14ac:dyDescent="0.25">
      <c r="Q51" s="8"/>
      <c r="R51" s="8"/>
      <c r="S51" s="8"/>
      <c r="T51" s="8"/>
      <c r="U51" s="8"/>
      <c r="V51" s="8"/>
      <c r="W51" s="8"/>
      <c r="X51" s="18"/>
      <c r="Y51" s="58"/>
      <c r="Z51" s="56"/>
      <c r="AA51" s="62"/>
      <c r="AB51" s="38"/>
      <c r="AC51" s="60"/>
      <c r="AD51" s="57"/>
      <c r="AE51" s="57"/>
      <c r="AF51" s="57"/>
      <c r="AG51" s="61"/>
      <c r="AH51" s="38"/>
      <c r="AI51" s="38"/>
      <c r="AJ51" s="57"/>
      <c r="AK51" s="56"/>
    </row>
    <row r="52" spans="17:37" x14ac:dyDescent="0.25">
      <c r="X52" s="25"/>
      <c r="Y52" s="57"/>
      <c r="Z52" s="56"/>
      <c r="AA52" s="62"/>
      <c r="AB52" s="38"/>
      <c r="AC52" s="63"/>
      <c r="AD52" s="57"/>
      <c r="AE52" s="57"/>
      <c r="AF52" s="57"/>
      <c r="AG52" s="61"/>
      <c r="AH52" s="38"/>
      <c r="AI52" s="38"/>
      <c r="AJ52" s="56"/>
      <c r="AK52" s="56"/>
    </row>
    <row r="53" spans="17:37" x14ac:dyDescent="0.25">
      <c r="Y53" s="56"/>
      <c r="Z53" s="56"/>
      <c r="AA53" s="62"/>
      <c r="AB53" s="9"/>
      <c r="AC53" s="26"/>
      <c r="AD53" s="9"/>
      <c r="AE53" s="9"/>
      <c r="AF53" s="9"/>
      <c r="AG53" s="10"/>
      <c r="AH53" s="128"/>
      <c r="AI53" s="128"/>
      <c r="AJ53" s="56"/>
      <c r="AK53" s="56"/>
    </row>
    <row r="54" spans="17:37" x14ac:dyDescent="0.25">
      <c r="Y54" s="56"/>
      <c r="Z54" s="56"/>
      <c r="AA54" s="9"/>
      <c r="AB54" s="9"/>
      <c r="AC54" s="26"/>
      <c r="AD54" s="9"/>
      <c r="AE54" s="9"/>
      <c r="AF54" s="9"/>
      <c r="AG54" s="10"/>
      <c r="AH54" s="128"/>
      <c r="AI54" s="128"/>
      <c r="AJ54" s="56"/>
      <c r="AK54" s="56"/>
    </row>
    <row r="55" spans="17:37" x14ac:dyDescent="0.25">
      <c r="Y55" s="56"/>
      <c r="AA55" s="9"/>
      <c r="AB55" s="11"/>
      <c r="AC55" s="26"/>
      <c r="AD55" s="9"/>
      <c r="AE55" s="9"/>
      <c r="AF55" s="9"/>
      <c r="AG55" s="10"/>
      <c r="AH55" s="128"/>
      <c r="AI55" s="128"/>
      <c r="AJ55" s="56"/>
    </row>
    <row r="56" spans="17:37" x14ac:dyDescent="0.25">
      <c r="Y56" s="56"/>
      <c r="AA56" s="9"/>
      <c r="AB56" s="11"/>
      <c r="AC56" s="26"/>
      <c r="AD56" s="9"/>
      <c r="AE56" s="9"/>
      <c r="AF56" s="9"/>
      <c r="AG56" s="10"/>
      <c r="AH56" s="128"/>
      <c r="AI56" s="128"/>
    </row>
    <row r="57" spans="17:37" x14ac:dyDescent="0.25">
      <c r="AA57" s="9"/>
      <c r="AB57" s="9"/>
      <c r="AC57" s="26"/>
      <c r="AD57" s="9"/>
      <c r="AE57" s="9"/>
      <c r="AF57" s="9"/>
      <c r="AG57" s="10"/>
      <c r="AH57" s="128"/>
      <c r="AI57" s="128"/>
    </row>
    <row r="58" spans="17:37" x14ac:dyDescent="0.25">
      <c r="AA58" s="9"/>
      <c r="AB58" s="26"/>
      <c r="AC58" s="26"/>
      <c r="AD58" s="9"/>
      <c r="AE58" s="9"/>
      <c r="AF58" s="9"/>
      <c r="AG58" s="10"/>
      <c r="AH58" s="128"/>
      <c r="AI58" s="128"/>
    </row>
    <row r="59" spans="17:37" x14ac:dyDescent="0.25">
      <c r="AA59" s="9"/>
      <c r="AB59" s="26"/>
      <c r="AC59" s="26"/>
      <c r="AD59" s="9"/>
      <c r="AE59" s="9"/>
      <c r="AF59" s="9"/>
      <c r="AG59" s="10"/>
      <c r="AH59" s="129"/>
      <c r="AI59" s="129"/>
    </row>
    <row r="60" spans="17:37" x14ac:dyDescent="0.25">
      <c r="AA60" s="9"/>
      <c r="AB60" s="9"/>
      <c r="AC60" s="9"/>
      <c r="AD60" s="9"/>
      <c r="AE60" s="9"/>
      <c r="AF60" s="9"/>
      <c r="AG60" s="9"/>
      <c r="AH60" s="9"/>
      <c r="AI60" s="9"/>
    </row>
    <row r="61" spans="17:37" x14ac:dyDescent="0.25">
      <c r="AA61" s="9"/>
      <c r="AB61" s="17"/>
      <c r="AC61" s="17"/>
      <c r="AD61" s="17"/>
      <c r="AE61" s="17"/>
      <c r="AF61" s="17"/>
      <c r="AG61" s="17"/>
      <c r="AH61" s="17"/>
      <c r="AI61" s="17"/>
    </row>
    <row r="62" spans="17:37" x14ac:dyDescent="0.25">
      <c r="AA62" s="17"/>
      <c r="AB62" s="9"/>
      <c r="AC62" s="9"/>
      <c r="AD62" s="9"/>
      <c r="AE62" s="9"/>
      <c r="AF62" s="9"/>
      <c r="AG62" s="9"/>
      <c r="AH62" s="9"/>
      <c r="AI62" s="9"/>
    </row>
    <row r="63" spans="17:37" x14ac:dyDescent="0.25">
      <c r="AA63" s="9"/>
      <c r="AB63" s="12"/>
      <c r="AC63" s="12"/>
      <c r="AD63" s="12"/>
      <c r="AE63" s="12"/>
      <c r="AF63" s="12"/>
      <c r="AG63" s="9"/>
      <c r="AH63" s="12"/>
      <c r="AI63" s="12"/>
    </row>
    <row r="64" spans="17:37" x14ac:dyDescent="0.25">
      <c r="AA64" s="12"/>
    </row>
  </sheetData>
  <sheetProtection algorithmName="SHA-512" hashValue="0jiRC3lkaJGiAn2K7JfM80kpr1Nqu6XH/90l1uXFQ0lPBOJKiu+wh+jOdgzXWlEBAMuIIMTso0xX0imuRe8Tgw==" saltValue="D4Y6o8Ci3ZZw2M843mV4Vg==" spinCount="100000" sheet="1" objects="1" scenarios="1"/>
  <mergeCells count="65">
    <mergeCell ref="Q26:R26"/>
    <mergeCell ref="Q28:R28"/>
    <mergeCell ref="Q29:R29"/>
    <mergeCell ref="AH56:AI56"/>
    <mergeCell ref="Q30:R30"/>
    <mergeCell ref="Q27:R27"/>
    <mergeCell ref="AH57:AI57"/>
    <mergeCell ref="AH58:AI58"/>
    <mergeCell ref="AH59:AI59"/>
    <mergeCell ref="AH53:AI53"/>
    <mergeCell ref="AH54:AI54"/>
    <mergeCell ref="AH55:AI55"/>
    <mergeCell ref="C21:D21"/>
    <mergeCell ref="I21:L21"/>
    <mergeCell ref="Q25:R25"/>
    <mergeCell ref="C23:D23"/>
    <mergeCell ref="I23:L23"/>
    <mergeCell ref="C24:D24"/>
    <mergeCell ref="I24:L24"/>
    <mergeCell ref="A25:L25"/>
    <mergeCell ref="Q23:R23"/>
    <mergeCell ref="Q24:R24"/>
    <mergeCell ref="C22:D22"/>
    <mergeCell ref="I22:L22"/>
    <mergeCell ref="Q21:W21"/>
    <mergeCell ref="C20:D20"/>
    <mergeCell ref="I20:L20"/>
    <mergeCell ref="C16:D16"/>
    <mergeCell ref="I16:L16"/>
    <mergeCell ref="C17:D17"/>
    <mergeCell ref="I17:L17"/>
    <mergeCell ref="C18:D18"/>
    <mergeCell ref="I18:L18"/>
    <mergeCell ref="C19:D19"/>
    <mergeCell ref="I19:L19"/>
    <mergeCell ref="X9:Y9"/>
    <mergeCell ref="X13:Y13"/>
    <mergeCell ref="C15:D15"/>
    <mergeCell ref="I15:L15"/>
    <mergeCell ref="C13:D13"/>
    <mergeCell ref="I13:L13"/>
    <mergeCell ref="C14:D14"/>
    <mergeCell ref="I14:L14"/>
    <mergeCell ref="X12:Y12"/>
    <mergeCell ref="C11:D11"/>
    <mergeCell ref="I11:L11"/>
    <mergeCell ref="X11:Y11"/>
    <mergeCell ref="C12:D12"/>
    <mergeCell ref="I12:L12"/>
    <mergeCell ref="AH9:AI9"/>
    <mergeCell ref="C10:D10"/>
    <mergeCell ref="I10:L10"/>
    <mergeCell ref="X10:Y10"/>
    <mergeCell ref="B1:Q1"/>
    <mergeCell ref="S1:Y1"/>
    <mergeCell ref="AG1:AI1"/>
    <mergeCell ref="C7:D7"/>
    <mergeCell ref="I7:L7"/>
    <mergeCell ref="X7:Y7"/>
    <mergeCell ref="Z1:AB1"/>
    <mergeCell ref="C8:D8"/>
    <mergeCell ref="I8:L8"/>
    <mergeCell ref="X8:Y8"/>
    <mergeCell ref="C9:D9"/>
    <mergeCell ref="I9:L9"/>
  </mergeCells>
  <conditionalFormatting sqref="AB57 AB53:AB54">
    <cfRule type="expression" dxfId="95" priority="166" stopIfTrue="1">
      <formula>(AD53="")</formula>
    </cfRule>
    <cfRule type="expression" dxfId="94" priority="167" stopIfTrue="1">
      <formula>(NOT(OR(AD53="A",AD53="B",AD53="C",AD53="D",AD53="X",AD53="P")))</formula>
    </cfRule>
  </conditionalFormatting>
  <conditionalFormatting sqref="AA54:AA60">
    <cfRule type="expression" dxfId="93" priority="168" stopIfTrue="1">
      <formula>(AC53="")</formula>
    </cfRule>
    <cfRule type="expression" dxfId="92" priority="169" stopIfTrue="1">
      <formula>(NOT(OR(AC53="A",AC53="B",AC53="C",AC53="D",AC53="X",AC53="P",AND(AC53&gt;=0,AC53&lt;=4,ISNUMBER(AC53)))))</formula>
    </cfRule>
  </conditionalFormatting>
  <conditionalFormatting sqref="I29 A7:A24 AA37:AA40 AA42 Q7 Q9:Q13 Q15 AA9:AA11 AA27:AA29 AA22 AA13:AA19">
    <cfRule type="expression" dxfId="91" priority="165" stopIfTrue="1">
      <formula>(C7="")</formula>
    </cfRule>
  </conditionalFormatting>
  <conditionalFormatting sqref="J29 B7:B24 AB37:AB40 AB42 R7 R9:R13 R15 AB9:AB11 AB27:AB29 AB22 AB13:AB19">
    <cfRule type="expression" dxfId="90" priority="164" stopIfTrue="1">
      <formula>(C7="")</formula>
    </cfRule>
  </conditionalFormatting>
  <conditionalFormatting sqref="A10:A11">
    <cfRule type="expression" dxfId="89" priority="163" stopIfTrue="1">
      <formula>(C10="")</formula>
    </cfRule>
  </conditionalFormatting>
  <conditionalFormatting sqref="B10:B11">
    <cfRule type="expression" dxfId="88" priority="162" stopIfTrue="1">
      <formula>(C10="")</formula>
    </cfRule>
  </conditionalFormatting>
  <conditionalFormatting sqref="A18:A19">
    <cfRule type="expression" dxfId="87" priority="161" stopIfTrue="1">
      <formula>(C18="")</formula>
    </cfRule>
  </conditionalFormatting>
  <conditionalFormatting sqref="B18:B19">
    <cfRule type="expression" dxfId="86" priority="160" stopIfTrue="1">
      <formula>(C18="")</formula>
    </cfRule>
  </conditionalFormatting>
  <conditionalFormatting sqref="A12">
    <cfRule type="expression" dxfId="85" priority="159" stopIfTrue="1">
      <formula>(C12="")</formula>
    </cfRule>
  </conditionalFormatting>
  <conditionalFormatting sqref="B12">
    <cfRule type="expression" dxfId="84" priority="158" stopIfTrue="1">
      <formula>(C12="")</formula>
    </cfRule>
  </conditionalFormatting>
  <conditionalFormatting sqref="I29">
    <cfRule type="expression" dxfId="83" priority="155" stopIfTrue="1">
      <formula>(K29="")</formula>
    </cfRule>
  </conditionalFormatting>
  <conditionalFormatting sqref="J29">
    <cfRule type="expression" dxfId="82" priority="154" stopIfTrue="1">
      <formula>(K29="")</formula>
    </cfRule>
  </conditionalFormatting>
  <conditionalFormatting sqref="Q7">
    <cfRule type="expression" dxfId="81" priority="153" stopIfTrue="1">
      <formula>(S7="")</formula>
    </cfRule>
  </conditionalFormatting>
  <conditionalFormatting sqref="R7">
    <cfRule type="expression" dxfId="80" priority="152" stopIfTrue="1">
      <formula>(S7="")</formula>
    </cfRule>
  </conditionalFormatting>
  <conditionalFormatting sqref="AG47:AG52 H7:H17 AG42:AG43 W7 H20:H24 W9:W13 W15 AG10:AG11 AG37:AG40 AG24:AG34 AG22 AG13:AG18">
    <cfRule type="expression" dxfId="79" priority="149" stopIfTrue="1">
      <formula>H7&lt;&gt;""</formula>
    </cfRule>
  </conditionalFormatting>
  <conditionalFormatting sqref="A13">
    <cfRule type="expression" dxfId="78" priority="146" stopIfTrue="1">
      <formula>(C13="")</formula>
    </cfRule>
  </conditionalFormatting>
  <conditionalFormatting sqref="B13">
    <cfRule type="expression" dxfId="77" priority="145" stopIfTrue="1">
      <formula>(C13="")</formula>
    </cfRule>
  </conditionalFormatting>
  <conditionalFormatting sqref="A22">
    <cfRule type="expression" dxfId="76" priority="144" stopIfTrue="1">
      <formula>(C22="")</formula>
    </cfRule>
  </conditionalFormatting>
  <conditionalFormatting sqref="B22">
    <cfRule type="expression" dxfId="75" priority="143" stopIfTrue="1">
      <formula>(C22="")</formula>
    </cfRule>
  </conditionalFormatting>
  <conditionalFormatting sqref="AA53">
    <cfRule type="expression" dxfId="74" priority="121" stopIfTrue="1">
      <formula>(AC52="")</formula>
    </cfRule>
  </conditionalFormatting>
  <conditionalFormatting sqref="AA45:AA46">
    <cfRule type="expression" dxfId="73" priority="180" stopIfTrue="1">
      <formula>SUM(AF48:AF52)&lt;15</formula>
    </cfRule>
    <cfRule type="expression" dxfId="72" priority="181" stopIfTrue="1">
      <formula>SUM(AF48:AF52)&gt;15</formula>
    </cfRule>
  </conditionalFormatting>
  <conditionalFormatting sqref="AA44">
    <cfRule type="expression" dxfId="71" priority="103" stopIfTrue="1">
      <formula>SUM(AF47:AF51)&lt;15</formula>
    </cfRule>
    <cfRule type="expression" dxfId="70" priority="104" stopIfTrue="1">
      <formula>SUM(AF47:AF51)&gt;15</formula>
    </cfRule>
  </conditionalFormatting>
  <conditionalFormatting sqref="AA47:AA52">
    <cfRule type="expression" dxfId="69" priority="102" stopIfTrue="1">
      <formula>(AC47="")</formula>
    </cfRule>
  </conditionalFormatting>
  <conditionalFormatting sqref="AB47:AB52">
    <cfRule type="expression" dxfId="68" priority="101" stopIfTrue="1">
      <formula>(AC47="")</formula>
    </cfRule>
  </conditionalFormatting>
  <conditionalFormatting sqref="A8">
    <cfRule type="expression" dxfId="67" priority="288" stopIfTrue="1">
      <formula>(#REF!="")</formula>
    </cfRule>
  </conditionalFormatting>
  <conditionalFormatting sqref="B8">
    <cfRule type="expression" dxfId="66" priority="290" stopIfTrue="1">
      <formula>(#REF!="")</formula>
    </cfRule>
  </conditionalFormatting>
  <conditionalFormatting sqref="A3">
    <cfRule type="expression" dxfId="65" priority="302" stopIfTrue="1">
      <formula>SUM(F7:F24)&lt;40</formula>
    </cfRule>
    <cfRule type="expression" dxfId="64" priority="303" stopIfTrue="1">
      <formula>SUM(F7:F24)&gt;40</formula>
    </cfRule>
  </conditionalFormatting>
  <conditionalFormatting sqref="AA9 AA15">
    <cfRule type="expression" dxfId="63" priority="71" stopIfTrue="1">
      <formula>(AC9="")</formula>
    </cfRule>
  </conditionalFormatting>
  <conditionalFormatting sqref="AB9 AB15">
    <cfRule type="expression" dxfId="62" priority="70" stopIfTrue="1">
      <formula>(AC9="")</formula>
    </cfRule>
  </conditionalFormatting>
  <conditionalFormatting sqref="AA37">
    <cfRule type="expression" dxfId="61" priority="63" stopIfTrue="1">
      <formula>(AC37="")</formula>
    </cfRule>
  </conditionalFormatting>
  <conditionalFormatting sqref="AB37">
    <cfRule type="expression" dxfId="60" priority="62" stopIfTrue="1">
      <formula>(AC37="")</formula>
    </cfRule>
  </conditionalFormatting>
  <conditionalFormatting sqref="Q28">
    <cfRule type="expression" dxfId="59" priority="61">
      <formula>$Q$28&lt;2</formula>
    </cfRule>
  </conditionalFormatting>
  <conditionalFormatting sqref="AA41">
    <cfRule type="expression" dxfId="58" priority="57" stopIfTrue="1">
      <formula>(AC41="")</formula>
    </cfRule>
  </conditionalFormatting>
  <conditionalFormatting sqref="AB41">
    <cfRule type="expression" dxfId="57" priority="56" stopIfTrue="1">
      <formula>(AC41="")</formula>
    </cfRule>
  </conditionalFormatting>
  <conditionalFormatting sqref="AG41">
    <cfRule type="expression" dxfId="56" priority="55" stopIfTrue="1">
      <formula>AG41&lt;&gt;""</formula>
    </cfRule>
  </conditionalFormatting>
  <conditionalFormatting sqref="AA41">
    <cfRule type="expression" dxfId="55" priority="54" stopIfTrue="1">
      <formula>(AC41="")</formula>
    </cfRule>
  </conditionalFormatting>
  <conditionalFormatting sqref="AB41">
    <cfRule type="expression" dxfId="54" priority="53" stopIfTrue="1">
      <formula>(AC41="")</formula>
    </cfRule>
  </conditionalFormatting>
  <conditionalFormatting sqref="Q8">
    <cfRule type="expression" dxfId="53" priority="52" stopIfTrue="1">
      <formula>(S8="")</formula>
    </cfRule>
  </conditionalFormatting>
  <conditionalFormatting sqref="R8">
    <cfRule type="expression" dxfId="52" priority="51" stopIfTrue="1">
      <formula>(S8="")</formula>
    </cfRule>
  </conditionalFormatting>
  <conditionalFormatting sqref="W8">
    <cfRule type="expression" dxfId="51" priority="50" stopIfTrue="1">
      <formula>W8&lt;&gt;""</formula>
    </cfRule>
  </conditionalFormatting>
  <conditionalFormatting sqref="Q24">
    <cfRule type="expression" dxfId="50" priority="49">
      <formula>$Q$24&lt;2</formula>
    </cfRule>
  </conditionalFormatting>
  <conditionalFormatting sqref="H19">
    <cfRule type="expression" dxfId="49" priority="48" stopIfTrue="1">
      <formula>H19&lt;&gt;""</formula>
    </cfRule>
  </conditionalFormatting>
  <conditionalFormatting sqref="H18">
    <cfRule type="expression" dxfId="48" priority="47" stopIfTrue="1">
      <formula>H18&lt;&gt;""</formula>
    </cfRule>
  </conditionalFormatting>
  <conditionalFormatting sqref="Q3">
    <cfRule type="expression" dxfId="47" priority="440" stopIfTrue="1">
      <formula>SUM(U7:U18)&lt;35</formula>
    </cfRule>
    <cfRule type="expression" dxfId="46" priority="441" stopIfTrue="1">
      <formula>SUM(U7:U18)&gt;35</formula>
    </cfRule>
  </conditionalFormatting>
  <conditionalFormatting sqref="Q14">
    <cfRule type="expression" dxfId="45" priority="46" stopIfTrue="1">
      <formula>(S14="")</formula>
    </cfRule>
  </conditionalFormatting>
  <conditionalFormatting sqref="R14">
    <cfRule type="expression" dxfId="44" priority="45" stopIfTrue="1">
      <formula>(S14="")</formula>
    </cfRule>
  </conditionalFormatting>
  <conditionalFormatting sqref="W14">
    <cfRule type="expression" dxfId="43" priority="44" stopIfTrue="1">
      <formula>W14&lt;&gt;""</formula>
    </cfRule>
  </conditionalFormatting>
  <conditionalFormatting sqref="AA12">
    <cfRule type="expression" dxfId="42" priority="37" stopIfTrue="1">
      <formula>(AC12="")</formula>
    </cfRule>
  </conditionalFormatting>
  <conditionalFormatting sqref="AB12">
    <cfRule type="expression" dxfId="41" priority="36" stopIfTrue="1">
      <formula>(AC12="")</formula>
    </cfRule>
  </conditionalFormatting>
  <conditionalFormatting sqref="AG12">
    <cfRule type="expression" dxfId="40" priority="35" stopIfTrue="1">
      <formula>AG12&lt;&gt;""</formula>
    </cfRule>
  </conditionalFormatting>
  <conditionalFormatting sqref="AA8">
    <cfRule type="expression" dxfId="39" priority="478" stopIfTrue="1">
      <formula>SUM(AF8:AF22)&lt;39</formula>
    </cfRule>
    <cfRule type="expression" dxfId="38" priority="479" stopIfTrue="1">
      <formula>SUM(AF8:AF22)&gt;39</formula>
    </cfRule>
  </conditionalFormatting>
  <conditionalFormatting sqref="AA24 AA31:AA34 AA36">
    <cfRule type="expression" dxfId="37" priority="32" stopIfTrue="1">
      <formula>(AC24="")</formula>
    </cfRule>
  </conditionalFormatting>
  <conditionalFormatting sqref="AB24 AB31:AB34 AB36">
    <cfRule type="expression" dxfId="36" priority="31" stopIfTrue="1">
      <formula>(AC24="")</formula>
    </cfRule>
  </conditionalFormatting>
  <conditionalFormatting sqref="AG36">
    <cfRule type="expression" dxfId="35" priority="30" stopIfTrue="1">
      <formula>AG36&lt;&gt;""</formula>
    </cfRule>
  </conditionalFormatting>
  <conditionalFormatting sqref="AB26">
    <cfRule type="expression" dxfId="34" priority="28" stopIfTrue="1">
      <formula>(AC26="")</formula>
    </cfRule>
  </conditionalFormatting>
  <conditionalFormatting sqref="AA26">
    <cfRule type="expression" dxfId="33" priority="29" stopIfTrue="1">
      <formula>(AC26="")</formula>
    </cfRule>
  </conditionalFormatting>
  <conditionalFormatting sqref="AB25">
    <cfRule type="expression" dxfId="32" priority="26" stopIfTrue="1">
      <formula>(AC25="")</formula>
    </cfRule>
  </conditionalFormatting>
  <conditionalFormatting sqref="AA25">
    <cfRule type="expression" dxfId="31" priority="27" stopIfTrue="1">
      <formula>(AC25="")</formula>
    </cfRule>
  </conditionalFormatting>
  <conditionalFormatting sqref="AA31">
    <cfRule type="expression" dxfId="30" priority="25" stopIfTrue="1">
      <formula>(AC31="")</formula>
    </cfRule>
  </conditionalFormatting>
  <conditionalFormatting sqref="AB31">
    <cfRule type="expression" dxfId="29" priority="24" stopIfTrue="1">
      <formula>(AC31="")</formula>
    </cfRule>
  </conditionalFormatting>
  <conditionalFormatting sqref="AA23">
    <cfRule type="expression" dxfId="28" priority="33" stopIfTrue="1">
      <formula>SUM(AF31:AF42)&lt;12</formula>
    </cfRule>
    <cfRule type="expression" dxfId="27" priority="34" stopIfTrue="1">
      <formula>SUM(AF31:AF42)&gt;12</formula>
    </cfRule>
  </conditionalFormatting>
  <conditionalFormatting sqref="AA35">
    <cfRule type="expression" dxfId="26" priority="23" stopIfTrue="1">
      <formula>(AC35="")</formula>
    </cfRule>
  </conditionalFormatting>
  <conditionalFormatting sqref="AB35">
    <cfRule type="expression" dxfId="25" priority="22" stopIfTrue="1">
      <formula>(AC35="")</formula>
    </cfRule>
  </conditionalFormatting>
  <conditionalFormatting sqref="AG35">
    <cfRule type="expression" dxfId="24" priority="21" stopIfTrue="1">
      <formula>AG35&lt;&gt;""</formula>
    </cfRule>
  </conditionalFormatting>
  <conditionalFormatting sqref="AA35">
    <cfRule type="expression" dxfId="23" priority="20" stopIfTrue="1">
      <formula>(AC35="")</formula>
    </cfRule>
  </conditionalFormatting>
  <conditionalFormatting sqref="AB35">
    <cfRule type="expression" dxfId="22" priority="19" stopIfTrue="1">
      <formula>(AC35="")</formula>
    </cfRule>
  </conditionalFormatting>
  <conditionalFormatting sqref="AA3">
    <cfRule type="expression" dxfId="21" priority="502" stopIfTrue="1">
      <formula>SUM(AE9:AE42)&lt;45</formula>
    </cfRule>
    <cfRule type="expression" dxfId="20" priority="503" stopIfTrue="1">
      <formula>SUM(AE9:AE42)&gt;45</formula>
    </cfRule>
  </conditionalFormatting>
  <conditionalFormatting sqref="Q16">
    <cfRule type="expression" dxfId="19" priority="18" stopIfTrue="1">
      <formula>(S16="")</formula>
    </cfRule>
  </conditionalFormatting>
  <conditionalFormatting sqref="R16">
    <cfRule type="expression" dxfId="18" priority="17" stopIfTrue="1">
      <formula>(S16="")</formula>
    </cfRule>
  </conditionalFormatting>
  <conditionalFormatting sqref="W16">
    <cfRule type="expression" dxfId="17" priority="16" stopIfTrue="1">
      <formula>W16&lt;&gt;""</formula>
    </cfRule>
  </conditionalFormatting>
  <conditionalFormatting sqref="Q17">
    <cfRule type="expression" dxfId="16" priority="15" stopIfTrue="1">
      <formula>(S17="")</formula>
    </cfRule>
  </conditionalFormatting>
  <conditionalFormatting sqref="R17">
    <cfRule type="expression" dxfId="15" priority="14" stopIfTrue="1">
      <formula>(S17="")</formula>
    </cfRule>
  </conditionalFormatting>
  <conditionalFormatting sqref="W17">
    <cfRule type="expression" dxfId="14" priority="13" stopIfTrue="1">
      <formula>W17&lt;&gt;""</formula>
    </cfRule>
  </conditionalFormatting>
  <conditionalFormatting sqref="Q18">
    <cfRule type="expression" dxfId="13" priority="12" stopIfTrue="1">
      <formula>(S18="")</formula>
    </cfRule>
  </conditionalFormatting>
  <conditionalFormatting sqref="R18">
    <cfRule type="expression" dxfId="12" priority="11" stopIfTrue="1">
      <formula>(S18="")</formula>
    </cfRule>
  </conditionalFormatting>
  <conditionalFormatting sqref="W18">
    <cfRule type="expression" dxfId="11" priority="10" stopIfTrue="1">
      <formula>W18&lt;&gt;""</formula>
    </cfRule>
  </conditionalFormatting>
  <conditionalFormatting sqref="AA7">
    <cfRule type="expression" dxfId="10" priority="515" stopIfTrue="1">
      <formula>SUM(AF7:AF19)&lt;33</formula>
    </cfRule>
    <cfRule type="expression" dxfId="9" priority="516" stopIfTrue="1">
      <formula>SUM(AF7:AF19)&gt;33</formula>
    </cfRule>
  </conditionalFormatting>
  <conditionalFormatting sqref="AG19">
    <cfRule type="expression" dxfId="8" priority="9" stopIfTrue="1">
      <formula>AG19&lt;&gt;""</formula>
    </cfRule>
  </conditionalFormatting>
  <conditionalFormatting sqref="A29:A44">
    <cfRule type="expression" dxfId="7" priority="8" stopIfTrue="1">
      <formula>(C29="")</formula>
    </cfRule>
  </conditionalFormatting>
  <conditionalFormatting sqref="B29:B44">
    <cfRule type="expression" dxfId="6" priority="7" stopIfTrue="1">
      <formula>(C29="")</formula>
    </cfRule>
  </conditionalFormatting>
  <conditionalFormatting sqref="A29:A44">
    <cfRule type="expression" dxfId="5" priority="6" stopIfTrue="1">
      <formula>(C29="")</formula>
    </cfRule>
  </conditionalFormatting>
  <conditionalFormatting sqref="B29:B44">
    <cfRule type="expression" dxfId="4" priority="5" stopIfTrue="1">
      <formula>(C29="")</formula>
    </cfRule>
  </conditionalFormatting>
  <conditionalFormatting sqref="I30:I44">
    <cfRule type="expression" dxfId="3" priority="4" stopIfTrue="1">
      <formula>(K30="")</formula>
    </cfRule>
  </conditionalFormatting>
  <conditionalFormatting sqref="J30:J44">
    <cfRule type="expression" dxfId="2" priority="3" stopIfTrue="1">
      <formula>(K30="")</formula>
    </cfRule>
  </conditionalFormatting>
  <conditionalFormatting sqref="I30:I44">
    <cfRule type="expression" dxfId="1" priority="2" stopIfTrue="1">
      <formula>(K30="")</formula>
    </cfRule>
  </conditionalFormatting>
  <conditionalFormatting sqref="J30:J44">
    <cfRule type="expression" dxfId="0" priority="1" stopIfTrue="1">
      <formula>(K30="")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FDSC-MTS</vt:lpstr>
      <vt:lpstr>'FDSC-MTS'!Print_Area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2020-03-30T19:37:01Z</cp:lastPrinted>
  <dcterms:created xsi:type="dcterms:W3CDTF">2011-07-12T20:37:04Z</dcterms:created>
  <dcterms:modified xsi:type="dcterms:W3CDTF">2020-07-10T19:09:28Z</dcterms:modified>
</cp:coreProperties>
</file>