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4A982192-7F29-499D-B816-BFC0EB211782}" xr6:coauthVersionLast="44" xr6:coauthVersionMax="44" xr10:uidLastSave="{00000000-0000-0000-0000-000000000000}"/>
  <bookViews>
    <workbookView xWindow="-110" yWindow="-110" windowWidth="19420" windowHeight="10420" tabRatio="705" xr2:uid="{00000000-000D-0000-FFFF-FFFF00000000}"/>
  </bookViews>
  <sheets>
    <sheet name="AGEC" sheetId="3" r:id="rId1"/>
  </sheets>
  <definedNames>
    <definedName name="_xlnm.Print_Area" localSheetId="0">AGEC!$A$1:$AI$44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26" i="3" l="1"/>
  <c r="AE26" i="3"/>
  <c r="AD26" i="3"/>
  <c r="G20" i="3" l="1"/>
  <c r="F20" i="3"/>
  <c r="E20" i="3"/>
  <c r="V12" i="3"/>
  <c r="U12" i="3"/>
  <c r="T12" i="3"/>
  <c r="G11" i="3" l="1"/>
  <c r="F11" i="3"/>
  <c r="E11" i="3"/>
  <c r="G24" i="3"/>
  <c r="F24" i="3"/>
  <c r="E24" i="3"/>
  <c r="G23" i="3"/>
  <c r="F23" i="3"/>
  <c r="E23" i="3"/>
  <c r="G22" i="3"/>
  <c r="F22" i="3"/>
  <c r="E22" i="3"/>
  <c r="G21" i="3"/>
  <c r="F21" i="3"/>
  <c r="E21" i="3"/>
  <c r="G19" i="3"/>
  <c r="F19" i="3"/>
  <c r="E19" i="3"/>
  <c r="G18" i="3"/>
  <c r="F18" i="3"/>
  <c r="E18" i="3"/>
  <c r="G17" i="3"/>
  <c r="F17" i="3"/>
  <c r="E17" i="3"/>
  <c r="G16" i="3"/>
  <c r="F16" i="3"/>
  <c r="E16" i="3"/>
  <c r="G15" i="3"/>
  <c r="F15" i="3"/>
  <c r="E15" i="3"/>
  <c r="G14" i="3"/>
  <c r="F14" i="3"/>
  <c r="E14" i="3"/>
  <c r="G13" i="3"/>
  <c r="F13" i="3"/>
  <c r="E13" i="3"/>
  <c r="G12" i="3"/>
  <c r="F12" i="3"/>
  <c r="E12" i="3"/>
  <c r="G10" i="3"/>
  <c r="F10" i="3"/>
  <c r="E10" i="3"/>
  <c r="G9" i="3"/>
  <c r="F9" i="3"/>
  <c r="E9" i="3"/>
  <c r="G8" i="3"/>
  <c r="F8" i="3"/>
  <c r="E8" i="3"/>
  <c r="G7" i="3"/>
  <c r="F7" i="3"/>
  <c r="E7" i="3"/>
  <c r="AF42" i="3" l="1"/>
  <c r="AE42" i="3"/>
  <c r="AD42" i="3"/>
  <c r="AF41" i="3"/>
  <c r="AE41" i="3"/>
  <c r="AD41" i="3"/>
  <c r="AF40" i="3"/>
  <c r="AE40" i="3"/>
  <c r="AD40" i="3"/>
  <c r="AF39" i="3"/>
  <c r="AE39" i="3"/>
  <c r="AD39" i="3"/>
  <c r="AF38" i="3"/>
  <c r="AE38" i="3"/>
  <c r="AD38" i="3"/>
  <c r="AF37" i="3"/>
  <c r="AE37" i="3"/>
  <c r="AD37" i="3"/>
  <c r="AF36" i="3"/>
  <c r="AE36" i="3"/>
  <c r="AD36" i="3"/>
  <c r="AF35" i="3"/>
  <c r="AE35" i="3"/>
  <c r="AD35" i="3"/>
  <c r="AF34" i="3"/>
  <c r="AE34" i="3"/>
  <c r="AD34" i="3"/>
  <c r="AD23" i="3" l="1"/>
  <c r="AE23" i="3"/>
  <c r="AF23" i="3"/>
  <c r="AD24" i="3"/>
  <c r="AE24" i="3"/>
  <c r="AF24" i="3"/>
  <c r="AD25" i="3"/>
  <c r="AE25" i="3"/>
  <c r="AF25" i="3"/>
  <c r="AF10" i="3" l="1"/>
  <c r="AE10" i="3"/>
  <c r="AD10" i="3"/>
  <c r="V11" i="3" l="1"/>
  <c r="U11" i="3"/>
  <c r="T11" i="3"/>
  <c r="V10" i="3"/>
  <c r="U10" i="3"/>
  <c r="T10" i="3"/>
  <c r="V9" i="3"/>
  <c r="U9" i="3"/>
  <c r="T9" i="3"/>
  <c r="V8" i="3"/>
  <c r="U8" i="3"/>
  <c r="T8" i="3"/>
  <c r="T13" i="3"/>
  <c r="U13" i="3"/>
  <c r="V13" i="3"/>
  <c r="T14" i="3"/>
  <c r="U14" i="3"/>
  <c r="V14" i="3"/>
  <c r="O44" i="3" l="1"/>
  <c r="N44" i="3"/>
  <c r="M44" i="3"/>
  <c r="G44" i="3"/>
  <c r="F44" i="3"/>
  <c r="E44" i="3"/>
  <c r="O43" i="3"/>
  <c r="N43" i="3"/>
  <c r="M43" i="3"/>
  <c r="G43" i="3"/>
  <c r="F43" i="3"/>
  <c r="E43" i="3"/>
  <c r="AF43" i="3"/>
  <c r="AE43" i="3"/>
  <c r="AD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2" i="3"/>
  <c r="AE32"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9" i="3"/>
  <c r="AE9" i="3"/>
  <c r="AD9" i="3"/>
  <c r="Q26" i="3" s="1"/>
  <c r="AF8" i="3"/>
  <c r="AE8" i="3"/>
  <c r="AD8" i="3"/>
  <c r="V7" i="3"/>
  <c r="U7" i="3"/>
  <c r="T7" i="3"/>
  <c r="Q23" i="3" l="1"/>
  <c r="Q22" i="3"/>
  <c r="Q25" i="3"/>
  <c r="Q24" i="3"/>
  <c r="Q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BCOM 3113 or 3443 
or ENGL 3323 - if ENGL 3323 is substituted for ENGL 1213, hours in this block are reduced by 3</t>
        </r>
      </text>
    </comment>
    <comment ref="AC8" authorId="2" shapeId="0" xr:uid="{00000000-0006-0000-0000-000004000000}">
      <text>
        <r>
          <rPr>
            <sz val="9"/>
            <color indexed="81"/>
            <rFont val="Tahoma"/>
            <family val="2"/>
          </rPr>
          <t xml:space="preserve">or ACCT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3" shapeId="0" xr:uid="{00000000-0006-0000-0000-000006000000}">
      <text>
        <r>
          <rPr>
            <sz val="9"/>
            <color indexed="81"/>
            <rFont val="Tahoma"/>
            <family val="2"/>
          </rPr>
          <t>or SPCH 2713 or 3733</t>
        </r>
      </text>
    </comment>
    <comment ref="AC9" authorId="2"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4" shapeId="0" xr:uid="{00000000-0006-0000-0000-000008000000}">
      <text>
        <r>
          <rPr>
            <sz val="9"/>
            <color indexed="81"/>
            <rFont val="Tahoma"/>
            <family val="2"/>
          </rPr>
          <t>1. PLNT 1213, HORT 1013, NREM 1113
2. SOIL 1113 or 2124
3. ANSI 1124, FDSC 1133, ENTO 2993 or 3003
4. NREM 1014, 2013, or 3013, ENVR 1113, 
    BIOC 2344 or 3713, LA 1013</t>
        </r>
      </text>
    </comment>
    <comment ref="S11" authorId="3" shapeId="0" xr:uid="{00000000-0006-0000-0000-000009000000}">
      <text>
        <r>
          <rPr>
            <sz val="9"/>
            <color indexed="81"/>
            <rFont val="Tahoma"/>
            <family val="2"/>
          </rPr>
          <t>1. PLNT 1213, HORT 1013, NREM 1113
2. SOIL 1113 or 2124
3. ANSI 1124, FDSC 1133, ENTO 2993 or 3003
4. NREM 1014, 2013, or 3013, ENVR 1113, 
    BIOC 2344 or 3713, LA 1013</t>
        </r>
      </text>
    </comment>
    <comment ref="C15" authorId="3" shapeId="0" xr:uid="{00000000-0006-0000-0000-00000A000000}">
      <text>
        <r>
          <rPr>
            <sz val="9"/>
            <color indexed="81"/>
            <rFont val="Tahoma"/>
            <family val="2"/>
          </rPr>
          <t>or 1215 or 1014</t>
        </r>
      </text>
    </comment>
    <comment ref="C17" authorId="2" shapeId="0" xr:uid="{00000000-0006-0000-0000-00000B000000}">
      <text>
        <r>
          <rPr>
            <sz val="9"/>
            <color indexed="81"/>
            <rFont val="Tahoma"/>
            <family val="2"/>
          </rPr>
          <t>course designated
A, H, N, or S</t>
        </r>
      </text>
    </comment>
    <comment ref="C18" authorId="4" shapeId="0" xr:uid="{00000000-0006-0000-0000-00000C000000}">
      <text>
        <r>
          <rPr>
            <sz val="9"/>
            <color indexed="81"/>
            <rFont val="Tahoma"/>
            <family val="2"/>
          </rPr>
          <t>course designated
A, H, N, or S</t>
        </r>
      </text>
    </comment>
    <comment ref="C19" authorId="4" shapeId="0" xr:uid="{00000000-0006-0000-0000-00000D000000}">
      <text>
        <r>
          <rPr>
            <sz val="9"/>
            <color indexed="81"/>
            <rFont val="Tahoma"/>
            <family val="2"/>
          </rPr>
          <t>course designated
A, H, N, or S</t>
        </r>
      </text>
    </comment>
    <comment ref="AC26" authorId="2" shapeId="0" xr:uid="{00000000-0006-0000-0000-00000E000000}">
      <text>
        <r>
          <rPr>
            <sz val="9"/>
            <color indexed="81"/>
            <rFont val="Tahoma"/>
            <family val="2"/>
          </rPr>
          <t>or ECON 4223</t>
        </r>
      </text>
    </comment>
  </commentList>
</comments>
</file>

<file path=xl/sharedStrings.xml><?xml version="1.0" encoding="utf-8"?>
<sst xmlns="http://schemas.openxmlformats.org/spreadsheetml/2006/main" count="101" uniqueCount="54">
  <si>
    <t>ID:</t>
  </si>
  <si>
    <t>NAME:</t>
  </si>
  <si>
    <t>AGEC</t>
  </si>
  <si>
    <t>ADV:</t>
  </si>
  <si>
    <t>Course</t>
  </si>
  <si>
    <t>Grade</t>
  </si>
  <si>
    <t>GPts</t>
  </si>
  <si>
    <t>GPACr</t>
  </si>
  <si>
    <t>GrCr</t>
  </si>
  <si>
    <t>Deviation</t>
  </si>
  <si>
    <t xml:space="preserve">ENGL </t>
  </si>
  <si>
    <t>AG</t>
  </si>
  <si>
    <t>AGCM</t>
  </si>
  <si>
    <t>ACCT</t>
  </si>
  <si>
    <t>HIST</t>
  </si>
  <si>
    <t>POLS</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</si>
  <si>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</si>
  <si>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</si>
  <si>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</si>
  <si>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</si>
  <si>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</si>
  <si>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</si>
  <si>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</si>
  <si>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</si>
  <si>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</si>
  <si>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</si>
  <si>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</si>
  <si>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</si>
  <si>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</si>
  <si>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</si>
  <si>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</si>
  <si>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</si>
  <si>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</si>
  <si>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</si>
  <si>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</si>
  <si>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</si>
  <si>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(N)</t>
  </si>
  <si>
    <t>GENED</t>
  </si>
  <si>
    <t>LNAME, FNAME</t>
  </si>
  <si>
    <t>ENTO</t>
  </si>
  <si>
    <t>EARNED U/D HOURS (40)</t>
  </si>
  <si>
    <t>GPA U/D HOURS</t>
  </si>
  <si>
    <t>ADVISOR</t>
  </si>
  <si>
    <t>2020-21</t>
  </si>
  <si>
    <t>General Education Requirements:  40 Hours</t>
  </si>
  <si>
    <t>College/Dept. Requirements:  13 Hours</t>
  </si>
  <si>
    <t>Major Requirements:  60 Hours</t>
  </si>
  <si>
    <t>Core Courses:  33 Hours</t>
  </si>
  <si>
    <t>Additional Core Courses:  12 Hours</t>
  </si>
  <si>
    <t>15 Additional hours from upper-division AGEC</t>
  </si>
  <si>
    <t>excluding 4990:</t>
  </si>
  <si>
    <t>Elective Hours:  7 Hours</t>
  </si>
  <si>
    <t>Ag</t>
  </si>
  <si>
    <t>with at least 12 hours from AGEC 4000-level,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</si>
</sst>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4" fillId="0" borderId="0"/>
    <xf numFmtId="0" fontId="2" fillId="0" borderId="0"/>
  </cellStyleXfs>
  <cellXfs count="152">
    <xf numFmtId="0" fontId="0" fillId="0" borderId="0" xfId="0"/>
    <xf numFmtId="0" fontId="2" fillId="0" borderId="0" xfId="2" applyFont="1" applyBorder="1" applyAlignment="1" applyProtection="1">
      <alignment horizontal="right"/>
      <protection hidden="1"/>
    </xf>
    <xf numFmtId="0" fontId="6"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4" fillId="0" borderId="0" xfId="2" applyBorder="1" applyAlignment="1" applyProtection="1">
      <alignment horizontal="right"/>
      <protection hidden="1"/>
    </xf>
    <xf numFmtId="0" fontId="5" fillId="0" borderId="0" xfId="2" applyFont="1" applyBorder="1" applyAlignment="1" applyProtection="1">
      <protection locked="0"/>
    </xf>
    <xf numFmtId="0" fontId="4" fillId="0" borderId="0" xfId="2" applyAlignment="1" applyProtection="1">
      <protection locked="0"/>
    </xf>
    <xf numFmtId="0" fontId="7" fillId="0" borderId="0" xfId="2" applyFont="1" applyBorder="1" applyAlignment="1" applyProtection="1">
      <protection hidden="1"/>
    </xf>
    <xf numFmtId="0" fontId="7" fillId="0" borderId="0" xfId="2" applyFont="1" applyBorder="1" applyAlignment="1" applyProtection="1">
      <protection locked="0"/>
    </xf>
    <xf numFmtId="0" fontId="8" fillId="0" borderId="0" xfId="2" applyFont="1" applyBorder="1" applyAlignment="1" applyProtection="1">
      <protection locked="0"/>
    </xf>
    <xf numFmtId="0" fontId="4" fillId="0" borderId="0" xfId="2"/>
    <xf numFmtId="0" fontId="1" fillId="0" borderId="0" xfId="2" applyFont="1" applyAlignment="1" applyProtection="1">
      <protection hidden="1"/>
    </xf>
    <xf numFmtId="0" fontId="4" fillId="0" borderId="0" xfId="2" applyAlignment="1"/>
    <xf numFmtId="0" fontId="4" fillId="0" borderId="0" xfId="2" applyBorder="1" applyProtection="1">
      <protection hidden="1"/>
    </xf>
    <xf numFmtId="0" fontId="2" fillId="0" borderId="0" xfId="2" applyFont="1" applyAlignment="1" applyProtection="1">
      <protection hidden="1"/>
    </xf>
    <xf numFmtId="0" fontId="4" fillId="0" borderId="0" xfId="2" applyProtection="1">
      <protection hidden="1"/>
    </xf>
    <xf numFmtId="0" fontId="9" fillId="0" borderId="0" xfId="2" applyFont="1" applyBorder="1" applyProtection="1">
      <protection hidden="1"/>
    </xf>
    <xf numFmtId="0" fontId="9" fillId="0" borderId="0" xfId="2" applyFont="1" applyProtection="1">
      <protection hidden="1"/>
    </xf>
    <xf numFmtId="0" fontId="10" fillId="0" borderId="0" xfId="2" applyFont="1" applyProtection="1">
      <protection hidden="1"/>
    </xf>
    <xf numFmtId="0" fontId="4"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4" fillId="0" borderId="0" xfId="2" applyBorder="1" applyProtection="1">
      <protection locked="0"/>
    </xf>
    <xf numFmtId="0" fontId="2" fillId="0" borderId="0" xfId="3" applyFill="1" applyBorder="1" applyAlignment="1" applyProtection="1">
      <protection locked="0"/>
    </xf>
    <xf numFmtId="0" fontId="4" fillId="0" borderId="0" xfId="2" applyBorder="1" applyAlignment="1" applyProtection="1">
      <protection hidden="1"/>
    </xf>
    <xf numFmtId="0" fontId="2" fillId="0" borderId="4" xfId="2" applyFont="1" applyBorder="1" applyProtection="1">
      <protection hidden="1"/>
    </xf>
    <xf numFmtId="0" fontId="2" fillId="0" borderId="2" xfId="2" applyFont="1" applyBorder="1" applyAlignment="1" applyProtection="1">
      <alignment horizontal="left"/>
    </xf>
    <xf numFmtId="0" fontId="2" fillId="0" borderId="0" xfId="3" applyFill="1" applyBorder="1" applyAlignment="1" applyProtection="1"/>
    <xf numFmtId="0" fontId="1" fillId="0" borderId="0" xfId="2" applyFont="1" applyAlignment="1" applyProtection="1">
      <alignment horizontal="right"/>
      <protection hidden="1"/>
    </xf>
    <xf numFmtId="0" fontId="4" fillId="0" borderId="0" xfId="2" applyBorder="1"/>
    <xf numFmtId="0" fontId="4" fillId="0" borderId="0" xfId="2" applyFill="1" applyBorder="1" applyAlignment="1" applyProtection="1">
      <protection locked="0"/>
    </xf>
    <xf numFmtId="0" fontId="2" fillId="0" borderId="0" xfId="2" applyFont="1" applyBorder="1" applyAlignment="1" applyProtection="1">
      <alignment horizontal="left"/>
    </xf>
    <xf numFmtId="0" fontId="11" fillId="0" borderId="0" xfId="2" applyFont="1" applyBorder="1" applyAlignment="1" applyProtection="1">
      <protection hidden="1"/>
    </xf>
    <xf numFmtId="0" fontId="4" fillId="0" borderId="0" xfId="2" applyAlignment="1" applyProtection="1">
      <protection locked="0" hidden="1"/>
    </xf>
    <xf numFmtId="0" fontId="1" fillId="0" borderId="0" xfId="2" applyFont="1" applyBorder="1" applyAlignment="1" applyProtection="1">
      <alignment horizontal="center"/>
      <protection hidden="1"/>
    </xf>
    <xf numFmtId="0" fontId="4" fillId="0" borderId="0" xfId="2" applyBorder="1" applyAlignment="1" applyProtection="1">
      <alignment horizontal="center"/>
      <protection hidden="1"/>
    </xf>
    <xf numFmtId="0" fontId="2" fillId="0" borderId="13" xfId="2" applyFont="1" applyBorder="1" applyProtection="1">
      <protection locked="0" hidden="1"/>
    </xf>
    <xf numFmtId="0" fontId="2" fillId="0" borderId="14" xfId="2" applyFont="1" applyBorder="1" applyAlignment="1" applyProtection="1">
      <alignment horizontal="right"/>
      <protection locked="0"/>
    </xf>
    <xf numFmtId="0" fontId="4" fillId="0" borderId="15" xfId="2" applyBorder="1" applyProtection="1">
      <protection hidden="1"/>
    </xf>
    <xf numFmtId="0" fontId="4" fillId="0" borderId="16" xfId="2" applyBorder="1" applyProtection="1">
      <protection hidden="1"/>
    </xf>
    <xf numFmtId="0" fontId="4" fillId="0" borderId="17" xfId="2" applyBorder="1" applyProtection="1">
      <protection hidden="1"/>
    </xf>
    <xf numFmtId="0" fontId="4" fillId="2" borderId="18" xfId="2" applyFill="1" applyBorder="1" applyProtection="1">
      <protection hidden="1"/>
    </xf>
    <xf numFmtId="0" fontId="4" fillId="2" borderId="19" xfId="2" applyFill="1" applyBorder="1" applyProtection="1">
      <protection hidden="1"/>
    </xf>
    <xf numFmtId="0" fontId="2" fillId="0" borderId="0" xfId="2" applyFont="1" applyFill="1" applyBorder="1" applyAlignment="1" applyProtection="1">
      <protection locked="0"/>
    </xf>
    <xf numFmtId="0" fontId="2" fillId="0" borderId="2" xfId="2" applyFont="1" applyBorder="1" applyAlignment="1" applyProtection="1">
      <alignment horizontal="left"/>
      <protection locked="0"/>
    </xf>
    <xf numFmtId="0" fontId="4" fillId="0" borderId="0" xfId="2" applyBorder="1" applyAlignment="1"/>
    <xf numFmtId="0" fontId="0" fillId="0" borderId="3" xfId="2" applyFont="1" applyBorder="1" applyAlignment="1" applyProtection="1">
      <alignment horizontal="center"/>
      <protection locked="0"/>
    </xf>
    <xf numFmtId="0" fontId="0" fillId="0" borderId="12" xfId="2" applyFont="1" applyBorder="1" applyProtection="1">
      <protection locked="0" hidden="1"/>
    </xf>
    <xf numFmtId="0" fontId="0" fillId="0" borderId="13" xfId="2" applyFont="1" applyBorder="1" applyAlignment="1" applyProtection="1">
      <alignment horizontal="center"/>
      <protection locked="0"/>
    </xf>
    <xf numFmtId="0" fontId="0" fillId="0" borderId="13"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4" fillId="0" borderId="0" xfId="2" applyBorder="1" applyAlignment="1" applyProtection="1">
      <protection hidden="1"/>
    </xf>
    <xf numFmtId="0" fontId="0" fillId="0" borderId="5" xfId="2" applyFont="1" applyBorder="1" applyAlignment="1" applyProtection="1">
      <alignment horizontal="center"/>
      <protection locked="0"/>
    </xf>
    <xf numFmtId="164" fontId="14" fillId="3" borderId="3" xfId="2" applyNumberFormat="1" applyFont="1" applyFill="1" applyBorder="1" applyAlignment="1" applyProtection="1">
      <alignment horizontal="center"/>
      <protection locked="0"/>
    </xf>
    <xf numFmtId="0" fontId="0" fillId="0" borderId="0" xfId="2" applyFont="1" applyProtection="1">
      <protection hidden="1"/>
    </xf>
    <xf numFmtId="0" fontId="4" fillId="0" borderId="0" xfId="2" applyBorder="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4" fillId="0" borderId="0" xfId="2" applyFill="1" applyBorder="1" applyAlignment="1" applyProtection="1"/>
    <xf numFmtId="0" fontId="0" fillId="0" borderId="0" xfId="2" applyFont="1" applyBorder="1" applyProtection="1">
      <protection hidden="1"/>
    </xf>
    <xf numFmtId="0" fontId="0" fillId="0" borderId="0" xfId="2" applyFont="1" applyBorder="1" applyProtection="1"/>
    <xf numFmtId="0" fontId="4" fillId="0" borderId="0" xfId="2" applyProtection="1"/>
    <xf numFmtId="0" fontId="0" fillId="0" borderId="0" xfId="2" applyFo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4" fillId="0" borderId="0" xfId="2" applyAlignment="1" applyProtection="1"/>
    <xf numFmtId="0" fontId="7" fillId="0" borderId="0" xfId="2" applyFont="1" applyBorder="1" applyAlignment="1" applyProtection="1"/>
    <xf numFmtId="0" fontId="2" fillId="0" borderId="0" xfId="2" applyFont="1" applyFill="1" applyBorder="1" applyAlignment="1" applyProtection="1"/>
    <xf numFmtId="0" fontId="2" fillId="0" borderId="4" xfId="2" applyFont="1" applyBorder="1" applyProtection="1">
      <protection locked="0" hidden="1"/>
    </xf>
    <xf numFmtId="0" fontId="2" fillId="0" borderId="0" xfId="2" applyFont="1" applyBorder="1" applyAlignment="1" applyProtection="1">
      <alignment horizontal="left"/>
    </xf>
    <xf numFmtId="0" fontId="0" fillId="0" borderId="5" xfId="2" applyFont="1" applyBorder="1" applyAlignment="1" applyProtection="1">
      <alignment horizontal="center"/>
      <protection locked="0"/>
    </xf>
    <xf numFmtId="0" fontId="2" fillId="0" borderId="4" xfId="2" applyFont="1" applyBorder="1" applyProtection="1">
      <protection locked="0"/>
    </xf>
    <xf numFmtId="0" fontId="2" fillId="0" borderId="4" xfId="2" applyFont="1" applyBorder="1" applyAlignment="1" applyProtection="1">
      <alignment horizontal="right" vertical="center"/>
      <protection locked="0"/>
    </xf>
    <xf numFmtId="0" fontId="3" fillId="0" borderId="0" xfId="2" applyFont="1" applyBorder="1" applyAlignment="1" applyProtection="1">
      <protection hidden="1"/>
    </xf>
    <xf numFmtId="0" fontId="2" fillId="0" borderId="6" xfId="2" applyFont="1" applyBorder="1" applyAlignment="1" applyProtection="1">
      <alignment horizontal="left"/>
    </xf>
    <xf numFmtId="0" fontId="2" fillId="0" borderId="0" xfId="2" applyFont="1" applyBorder="1" applyAlignment="1" applyProtection="1"/>
    <xf numFmtId="0" fontId="2" fillId="0" borderId="0" xfId="2" applyFont="1" applyBorder="1"/>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left"/>
    </xf>
    <xf numFmtId="0" fontId="0" fillId="0" borderId="0" xfId="2" applyFont="1" applyBorder="1" applyProtection="1">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0" fillId="0" borderId="6" xfId="2" applyFont="1" applyBorder="1" applyAlignment="1" applyProtection="1">
      <alignment horizontal="center"/>
    </xf>
    <xf numFmtId="0" fontId="1" fillId="0" borderId="0" xfId="0" applyFont="1" applyAlignment="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0" fillId="0" borderId="0" xfId="0" applyAlignment="1" applyProtection="1"/>
    <xf numFmtId="0" fontId="0" fillId="0" borderId="0" xfId="0" applyProtection="1">
      <protection hidden="1"/>
    </xf>
    <xf numFmtId="0" fontId="9" fillId="0" borderId="0"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2" fillId="0" borderId="2" xfId="0" applyFont="1" applyBorder="1" applyProtection="1">
      <protection locked="0" hidden="1"/>
    </xf>
    <xf numFmtId="0" fontId="2" fillId="0" borderId="4" xfId="0" applyFont="1" applyBorder="1" applyProtection="1">
      <protection hidden="1"/>
    </xf>
    <xf numFmtId="0" fontId="0" fillId="0" borderId="0" xfId="0" applyFill="1" applyBorder="1" applyAlignment="1" applyProtection="1">
      <protection locked="0"/>
    </xf>
    <xf numFmtId="0" fontId="2" fillId="0" borderId="4" xfId="0" applyFont="1" applyBorder="1" applyProtection="1">
      <protection locked="0" hidden="1"/>
    </xf>
    <xf numFmtId="0" fontId="2" fillId="0" borderId="4" xfId="0" applyFont="1" applyBorder="1" applyProtection="1">
      <protection locked="0"/>
    </xf>
    <xf numFmtId="0" fontId="0" fillId="0" borderId="0" xfId="0" applyFont="1" applyProtection="1">
      <protection hidden="1"/>
    </xf>
    <xf numFmtId="0" fontId="0" fillId="0" borderId="0" xfId="0" applyFont="1" applyProtection="1">
      <protection locked="0"/>
    </xf>
    <xf numFmtId="0" fontId="2" fillId="0" borderId="20"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Protection="1">
      <protection hidden="1"/>
    </xf>
    <xf numFmtId="0" fontId="2" fillId="0" borderId="0" xfId="2" applyFont="1" applyBorder="1" applyProtection="1">
      <protection locked="0" hidden="1"/>
    </xf>
    <xf numFmtId="0" fontId="4" fillId="0" borderId="0" xfId="2" applyBorder="1" applyProtection="1">
      <protection locked="0" hidden="1"/>
    </xf>
    <xf numFmtId="0" fontId="0" fillId="0" borderId="0" xfId="2" applyFont="1"/>
    <xf numFmtId="0" fontId="0" fillId="0" borderId="0" xfId="2" applyFont="1" applyProtection="1">
      <protection locked="0" hidden="1"/>
    </xf>
    <xf numFmtId="0" fontId="2" fillId="0" borderId="0" xfId="2" applyFont="1" applyProtection="1">
      <protection locked="0" hidden="1"/>
    </xf>
    <xf numFmtId="0" fontId="16" fillId="0" borderId="0" xfId="2" applyFont="1" applyBorder="1" applyAlignment="1" applyProtection="1">
      <alignment horizontal="center"/>
      <protection locked="0"/>
    </xf>
    <xf numFmtId="0" fontId="15" fillId="0" borderId="0" xfId="2" applyFont="1" applyBorder="1" applyAlignment="1" applyProtection="1">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3" xfId="2" applyFont="1" applyBorder="1" applyAlignment="1" applyProtection="1">
      <alignment horizontal="left"/>
      <protection locked="0"/>
    </xf>
    <xf numFmtId="0" fontId="4" fillId="0" borderId="3" xfId="2"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0" borderId="5" xfId="2" applyFont="1" applyBorder="1" applyAlignment="1" applyProtection="1">
      <alignment horizontal="left"/>
      <protection locked="0"/>
    </xf>
    <xf numFmtId="0" fontId="4" fillId="0" borderId="5" xfId="2"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0" xfId="2" applyFont="1" applyBorder="1" applyAlignment="1" applyProtection="1">
      <alignment horizontal="left"/>
    </xf>
    <xf numFmtId="0" fontId="0" fillId="0" borderId="0" xfId="2" applyFont="1" applyBorder="1" applyAlignment="1" applyProtection="1">
      <alignment horizontal="left"/>
      <protection locked="0"/>
    </xf>
    <xf numFmtId="0" fontId="4" fillId="0" borderId="0" xfId="2" applyBorder="1" applyAlignment="1" applyProtection="1">
      <alignment horizontal="left"/>
      <protection locked="0"/>
    </xf>
    <xf numFmtId="1" fontId="4" fillId="0" borderId="8" xfId="2" applyNumberFormat="1" applyBorder="1" applyAlignment="1" applyProtection="1">
      <alignment horizontal="center"/>
      <protection hidden="1"/>
    </xf>
    <xf numFmtId="0" fontId="12" fillId="0" borderId="0" xfId="2" applyFont="1" applyAlignment="1" applyProtection="1">
      <protection hidden="1"/>
    </xf>
    <xf numFmtId="0" fontId="6" fillId="0" borderId="1" xfId="2" applyFont="1" applyBorder="1" applyAlignment="1" applyProtection="1">
      <alignment horizontal="center"/>
      <protection hidden="1"/>
    </xf>
    <xf numFmtId="1" fontId="4" fillId="0" borderId="9" xfId="2" applyNumberFormat="1" applyBorder="1" applyAlignment="1" applyProtection="1">
      <alignment horizontal="center"/>
      <protection hidden="1"/>
    </xf>
    <xf numFmtId="2" fontId="4" fillId="0" borderId="10" xfId="2" applyNumberFormat="1" applyBorder="1" applyAlignment="1" applyProtection="1">
      <alignment horizontal="center"/>
      <protection hidden="1"/>
    </xf>
    <xf numFmtId="1" fontId="4" fillId="0" borderId="11" xfId="2" applyNumberFormat="1" applyBorder="1" applyAlignment="1" applyProtection="1">
      <alignment horizontal="center"/>
      <protection locked="0"/>
    </xf>
    <xf numFmtId="0" fontId="0" fillId="0" borderId="6"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2" fontId="4" fillId="0" borderId="7" xfId="2" applyNumberFormat="1" applyBorder="1" applyAlignment="1" applyProtection="1">
      <alignment horizontal="center"/>
      <protection hidden="1"/>
    </xf>
    <xf numFmtId="0" fontId="4" fillId="0" borderId="7" xfId="2" applyBorder="1" applyAlignment="1" applyProtection="1">
      <alignment horizontal="center"/>
      <protection hidden="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83">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10025</xdr:colOff>
      <xdr:row>31</xdr:row>
      <xdr:rowOff>60158</xdr:rowOff>
    </xdr:from>
    <xdr:to>
      <xdr:col>25</xdr:col>
      <xdr:colOff>40105</xdr:colOff>
      <xdr:row>44</xdr:row>
      <xdr:rowOff>0</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138236" y="5083342"/>
          <a:ext cx="2576764" cy="21456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7"/>
  <sheetViews>
    <sheetView showGridLines="0" tabSelected="1" topLeftCell="A25" zoomScaleNormal="100" workbookViewId="0">
      <selection activeCell="Y21" sqref="Y21"/>
    </sheetView>
  </sheetViews>
  <sheetFormatPr defaultColWidth="9.08984375" defaultRowHeight="12.5" x14ac:dyDescent="0.25"/>
  <cols>
    <col min="1" max="1" width="7.54296875" style="11" customWidth="1"/>
    <col min="2" max="2" width="6.54296875" style="11" customWidth="1"/>
    <col min="3" max="4" width="3.54296875" style="11" customWidth="1"/>
    <col min="5" max="5" width="3.54296875" style="16" hidden="1" customWidth="1"/>
    <col min="6" max="6" width="5.54296875" style="16" hidden="1" customWidth="1"/>
    <col min="7" max="7" width="6.453125" style="16" hidden="1" customWidth="1"/>
    <col min="8" max="8" width="1.90625" style="16" customWidth="1"/>
    <col min="9" max="9" width="6.54296875" style="11" customWidth="1"/>
    <col min="10" max="10" width="6.453125" style="11" customWidth="1"/>
    <col min="11" max="11" width="3.54296875" style="11" customWidth="1"/>
    <col min="12" max="12" width="4.54296875" style="11" customWidth="1"/>
    <col min="13" max="13" width="3.453125" style="11" hidden="1" customWidth="1"/>
    <col min="14" max="14" width="2.453125" style="11" hidden="1" customWidth="1"/>
    <col min="15" max="15" width="3.453125" style="16" hidden="1" customWidth="1"/>
    <col min="16" max="16" width="2" style="11" customWidth="1"/>
    <col min="17" max="17" width="6.08984375" style="11" customWidth="1"/>
    <col min="18" max="18" width="5.54296875" style="11" customWidth="1"/>
    <col min="19" max="19" width="6.54296875" style="11" customWidth="1"/>
    <col min="20" max="20" width="4.453125" style="11" hidden="1" customWidth="1"/>
    <col min="21" max="21" width="5" style="11" hidden="1" customWidth="1"/>
    <col min="22" max="22" width="4.453125" style="11" hidden="1" customWidth="1"/>
    <col min="23" max="23" width="2" style="11" customWidth="1"/>
    <col min="24" max="24" width="6.54296875" style="11" customWidth="1"/>
    <col min="25" max="25" width="10.90625" style="11" customWidth="1"/>
    <col min="26" max="26" width="1.453125" style="11" customWidth="1"/>
    <col min="27" max="27" width="7" style="64" customWidth="1"/>
    <col min="28" max="28" width="8" style="64" customWidth="1"/>
    <col min="29" max="29" width="7.453125" style="64" customWidth="1"/>
    <col min="30" max="30" width="4.453125" style="64" hidden="1" customWidth="1"/>
    <col min="31" max="31" width="5.08984375" style="64" hidden="1" customWidth="1"/>
    <col min="32" max="32" width="5.453125" style="64" hidden="1" customWidth="1"/>
    <col min="33" max="33" width="2" style="58" customWidth="1"/>
    <col min="34" max="34" width="8.54296875" style="64" customWidth="1"/>
    <col min="35" max="35" width="11.54296875" style="64" customWidth="1"/>
    <col min="36" max="36" width="9.08984375" style="30"/>
    <col min="37" max="16384" width="9.08984375" style="11"/>
  </cols>
  <sheetData>
    <row r="1" spans="1:45" s="4" customFormat="1" ht="20.5" x14ac:dyDescent="0.45">
      <c r="A1" s="1" t="s">
        <v>1</v>
      </c>
      <c r="B1" s="125" t="s">
        <v>38</v>
      </c>
      <c r="C1" s="125"/>
      <c r="D1" s="125"/>
      <c r="E1" s="125"/>
      <c r="F1" s="125"/>
      <c r="G1" s="125"/>
      <c r="H1" s="125"/>
      <c r="I1" s="125"/>
      <c r="J1" s="125"/>
      <c r="K1" s="125"/>
      <c r="L1" s="125"/>
      <c r="M1" s="125"/>
      <c r="N1" s="125"/>
      <c r="O1" s="125"/>
      <c r="P1" s="125"/>
      <c r="Q1" s="125"/>
      <c r="R1" s="1" t="s">
        <v>0</v>
      </c>
      <c r="S1" s="125">
        <v>99999999</v>
      </c>
      <c r="T1" s="125"/>
      <c r="U1" s="125"/>
      <c r="V1" s="125"/>
      <c r="W1" s="125"/>
      <c r="X1" s="125"/>
      <c r="Y1" s="125"/>
      <c r="Z1" s="2" t="s">
        <v>2</v>
      </c>
      <c r="AA1" s="3"/>
      <c r="AB1" s="3"/>
      <c r="AC1" s="1" t="s">
        <v>3</v>
      </c>
      <c r="AD1" s="1"/>
      <c r="AE1" s="1"/>
      <c r="AF1" s="1"/>
      <c r="AG1" s="126" t="s">
        <v>42</v>
      </c>
      <c r="AH1" s="126"/>
      <c r="AI1" s="126"/>
      <c r="AJ1" s="81"/>
    </row>
    <row r="2" spans="1:45" ht="23" hidden="1" x14ac:dyDescent="0.5">
      <c r="A2" s="5"/>
      <c r="B2" s="5"/>
      <c r="C2" s="6"/>
      <c r="D2" s="7"/>
      <c r="E2" s="7"/>
      <c r="F2" s="7"/>
      <c r="G2" s="7"/>
      <c r="H2" s="7"/>
      <c r="I2" s="7"/>
      <c r="J2" s="7"/>
      <c r="K2" s="7"/>
      <c r="L2" s="7"/>
      <c r="M2" s="7"/>
      <c r="N2" s="7"/>
      <c r="O2" s="7"/>
      <c r="P2" s="7"/>
      <c r="Q2" s="7"/>
      <c r="R2" s="7"/>
      <c r="S2" s="5"/>
      <c r="T2" s="8"/>
      <c r="U2" s="8"/>
      <c r="V2" s="8"/>
      <c r="W2" s="9"/>
      <c r="X2" s="9"/>
      <c r="Y2" s="9"/>
      <c r="Z2" s="3"/>
      <c r="AA2" s="3"/>
      <c r="AB2" s="3"/>
      <c r="AC2" s="5"/>
      <c r="AD2" s="5"/>
      <c r="AE2" s="5"/>
      <c r="AF2" s="5"/>
      <c r="AG2" s="10"/>
      <c r="AH2" s="10"/>
      <c r="AI2" s="10"/>
    </row>
    <row r="3" spans="1:45" ht="18" x14ac:dyDescent="0.4">
      <c r="A3" s="94" t="s">
        <v>44</v>
      </c>
      <c r="B3" s="95"/>
      <c r="C3" s="95"/>
      <c r="D3" s="96"/>
      <c r="E3" s="96"/>
      <c r="F3" s="96"/>
      <c r="G3" s="97"/>
      <c r="H3" s="98"/>
      <c r="I3" s="99"/>
      <c r="J3" s="99"/>
      <c r="K3" s="100"/>
      <c r="L3" s="100"/>
      <c r="M3" s="70"/>
      <c r="N3" s="70"/>
      <c r="O3" s="70"/>
      <c r="P3" s="70"/>
      <c r="Q3" s="53" t="s">
        <v>45</v>
      </c>
      <c r="R3" s="70"/>
      <c r="S3" s="5"/>
      <c r="T3" s="8"/>
      <c r="U3" s="8"/>
      <c r="V3" s="8"/>
      <c r="W3" s="71"/>
      <c r="X3" s="71"/>
      <c r="Y3" s="71"/>
      <c r="Z3" s="3"/>
      <c r="AA3" s="53" t="s">
        <v>46</v>
      </c>
      <c r="AB3" s="15"/>
      <c r="AC3" s="15"/>
      <c r="AD3" s="15"/>
      <c r="AE3" s="15"/>
      <c r="AF3" s="15"/>
      <c r="AG3" s="15"/>
      <c r="AH3" s="3"/>
      <c r="AI3" s="78" t="s">
        <v>43</v>
      </c>
    </row>
    <row r="4" spans="1:45" ht="9" customHeight="1" x14ac:dyDescent="0.25">
      <c r="A4" s="101"/>
      <c r="B4" s="101"/>
      <c r="C4" s="101"/>
      <c r="D4" s="101"/>
      <c r="E4" s="101"/>
      <c r="F4" s="101"/>
      <c r="G4" s="101"/>
      <c r="H4" s="101"/>
      <c r="I4" s="101"/>
      <c r="J4" s="101"/>
      <c r="K4" s="101"/>
      <c r="L4" s="101"/>
      <c r="M4" s="16"/>
      <c r="N4" s="16"/>
      <c r="P4" s="16"/>
      <c r="Q4" s="16"/>
      <c r="R4" s="16"/>
      <c r="S4" s="16"/>
      <c r="T4" s="16"/>
      <c r="U4" s="16"/>
      <c r="V4" s="16"/>
      <c r="W4" s="16"/>
      <c r="X4" s="16"/>
      <c r="Y4" s="16"/>
      <c r="Z4" s="16"/>
      <c r="AA4" s="16"/>
      <c r="AB4" s="16"/>
      <c r="AC4" s="16"/>
      <c r="AD4" s="16"/>
      <c r="AE4" s="16"/>
      <c r="AF4" s="16"/>
      <c r="AG4" s="14"/>
      <c r="AH4" s="14"/>
      <c r="AI4" s="14"/>
    </row>
    <row r="5" spans="1:45" x14ac:dyDescent="0.25">
      <c r="A5" s="102" t="s">
        <v>4</v>
      </c>
      <c r="B5" s="102"/>
      <c r="C5" s="103" t="s">
        <v>5</v>
      </c>
      <c r="D5" s="103"/>
      <c r="E5" s="104" t="s">
        <v>6</v>
      </c>
      <c r="F5" s="104" t="s">
        <v>7</v>
      </c>
      <c r="G5" s="104" t="s">
        <v>8</v>
      </c>
      <c r="H5" s="104"/>
      <c r="I5" s="101"/>
      <c r="J5" s="103" t="s">
        <v>9</v>
      </c>
      <c r="K5" s="103"/>
      <c r="L5" s="103"/>
      <c r="M5" s="16"/>
      <c r="N5" s="16"/>
      <c r="P5" s="16"/>
      <c r="Q5" s="18" t="s">
        <v>4</v>
      </c>
      <c r="R5" s="18"/>
      <c r="S5" s="18" t="s">
        <v>5</v>
      </c>
      <c r="T5" s="19" t="s">
        <v>6</v>
      </c>
      <c r="U5" s="19" t="s">
        <v>7</v>
      </c>
      <c r="V5" s="19" t="s">
        <v>8</v>
      </c>
      <c r="W5" s="16"/>
      <c r="X5" s="18" t="s">
        <v>9</v>
      </c>
      <c r="Y5" s="16"/>
      <c r="Z5" s="16"/>
      <c r="AA5" s="18" t="s">
        <v>4</v>
      </c>
      <c r="AB5" s="18"/>
      <c r="AC5" s="18" t="s">
        <v>5</v>
      </c>
      <c r="AD5" s="19" t="s">
        <v>6</v>
      </c>
      <c r="AE5" s="19" t="s">
        <v>7</v>
      </c>
      <c r="AF5" s="19" t="s">
        <v>8</v>
      </c>
      <c r="AG5" s="14"/>
      <c r="AH5" s="17" t="s">
        <v>9</v>
      </c>
      <c r="AI5" s="14"/>
    </row>
    <row r="6" spans="1:45" ht="9" customHeight="1" x14ac:dyDescent="0.25">
      <c r="A6" s="101"/>
      <c r="B6" s="101"/>
      <c r="C6" s="101"/>
      <c r="D6" s="101"/>
      <c r="E6" s="101"/>
      <c r="F6" s="101"/>
      <c r="G6" s="101"/>
      <c r="H6" s="101"/>
      <c r="I6" s="101"/>
      <c r="J6" s="105"/>
      <c r="K6" s="105"/>
      <c r="L6" s="105"/>
      <c r="M6" s="20"/>
      <c r="N6" s="20"/>
      <c r="O6" s="20"/>
      <c r="P6" s="16"/>
      <c r="Q6" s="16"/>
      <c r="R6" s="16"/>
      <c r="S6" s="14"/>
      <c r="T6" s="16"/>
      <c r="U6" s="16"/>
      <c r="V6" s="16"/>
      <c r="W6" s="16"/>
      <c r="X6" s="14"/>
      <c r="Y6" s="16"/>
      <c r="Z6" s="16"/>
      <c r="AA6" s="18"/>
      <c r="AB6" s="18"/>
      <c r="AC6" s="18"/>
      <c r="AD6" s="19"/>
      <c r="AE6" s="19"/>
      <c r="AF6" s="19"/>
      <c r="AG6" s="14"/>
      <c r="AH6" s="17"/>
      <c r="AI6" s="14"/>
    </row>
    <row r="7" spans="1:45" x14ac:dyDescent="0.25">
      <c r="A7" s="106" t="s">
        <v>10</v>
      </c>
      <c r="B7" s="107">
        <v>1113</v>
      </c>
      <c r="C7" s="127"/>
      <c r="D7" s="128"/>
      <c r="E7" s="108">
        <f t="shared" ref="E7:E24" si="0">IF(H7&lt;&gt;"",H7,3)*IF(C7="A",4,IF(C7="B",3,IF(C7="C",2,IF(C7="D",1,IF(AND(C7&gt;=0,C7&lt;=4,ISNUMBER(C7)),C7,0)))))</f>
        <v>0</v>
      </c>
      <c r="F7" s="108" t="str">
        <f t="shared" ref="F7:F24" si="1">IF(OR(C7="A",C7="B",C7="C",C7="D",C7="F",AND(C7&gt;=0,C7&lt;=4,ISNUMBER(C7))),IF(H7&lt;&gt;"",H7,3),"")</f>
        <v/>
      </c>
      <c r="G7" s="108" t="str">
        <f t="shared" ref="G7:G24" si="2">IF(OR(C7="A",C7="B",C7="C",C7="D",C7="P",AND(C7&gt;=0,C7&lt;=4,ISNUMBER(C7))),IF(H7&lt;&gt;"",H7,3),"")</f>
        <v/>
      </c>
      <c r="H7" s="109"/>
      <c r="I7" s="129"/>
      <c r="J7" s="130"/>
      <c r="K7" s="130"/>
      <c r="L7" s="130"/>
      <c r="M7" s="25"/>
      <c r="N7" s="25"/>
      <c r="O7" s="25"/>
      <c r="P7" s="16"/>
      <c r="Q7" s="21" t="s">
        <v>11</v>
      </c>
      <c r="R7" s="22">
        <v>1011</v>
      </c>
      <c r="S7" s="47"/>
      <c r="T7" s="23">
        <f>IF(W7&lt;&gt;"",W7,3)*IF(S7="A",4,IF(S7="B",3,IF(S7="C",2,IF(S7="D",1,IF(AND(S7&gt;=0,S7&lt;=4,ISNUMBER(S7)),S7,0)))))</f>
        <v>0</v>
      </c>
      <c r="U7" s="23" t="str">
        <f>IF(OR(S7="A",S7="B",S7="C",S7="D",S7="F",AND(S7&gt;=0,S7&lt;=4,ISNUMBER(S7))),IF(W7&lt;&gt;"",W7,3),"")</f>
        <v/>
      </c>
      <c r="V7" s="23" t="str">
        <f>IF(OR(S7="A",S7="B",S7="C",S7="D",S7="P",AND(S7&gt;=0,S7&lt;=4,ISNUMBER(S7))),IF(W7&lt;&gt;"",W7,3),"")</f>
        <v/>
      </c>
      <c r="W7" s="24">
        <v>1</v>
      </c>
      <c r="X7" s="131"/>
      <c r="Y7" s="132"/>
      <c r="Z7" s="16"/>
      <c r="AA7" s="53" t="s">
        <v>47</v>
      </c>
      <c r="AB7" s="15"/>
      <c r="AC7" s="15"/>
      <c r="AD7" s="15"/>
      <c r="AE7" s="15"/>
      <c r="AF7" s="15"/>
      <c r="AG7" s="15"/>
      <c r="AH7" s="3"/>
      <c r="AI7" s="14"/>
    </row>
    <row r="8" spans="1:45" x14ac:dyDescent="0.25">
      <c r="A8" s="106" t="s">
        <v>10</v>
      </c>
      <c r="B8" s="110">
        <v>1213</v>
      </c>
      <c r="C8" s="127"/>
      <c r="D8" s="128"/>
      <c r="E8" s="108">
        <f t="shared" si="0"/>
        <v>0</v>
      </c>
      <c r="F8" s="108" t="str">
        <f t="shared" si="1"/>
        <v/>
      </c>
      <c r="G8" s="108" t="str">
        <f t="shared" si="2"/>
        <v/>
      </c>
      <c r="H8" s="109"/>
      <c r="I8" s="130"/>
      <c r="J8" s="130"/>
      <c r="K8" s="130"/>
      <c r="L8" s="130"/>
      <c r="M8" s="25"/>
      <c r="N8" s="25"/>
      <c r="O8" s="25"/>
      <c r="P8" s="16"/>
      <c r="Q8" s="21" t="s">
        <v>12</v>
      </c>
      <c r="R8" s="26">
        <v>3103</v>
      </c>
      <c r="S8" s="47"/>
      <c r="T8" s="23">
        <f t="shared" ref="T8:T11" si="3">IF(W8&lt;&gt;"",W8,3)*IF(S8="A",4,IF(S8="B",3,IF(S8="C",2,IF(S8="D",1,IF(AND(S8&gt;=0,S8&lt;=4,ISNUMBER(S8)),S8,0)))))</f>
        <v>0</v>
      </c>
      <c r="U8" s="23" t="str">
        <f t="shared" ref="U8:U11" si="4">IF(OR(S8="A",S8="B",S8="C",S8="D",S8="F",AND(S8&gt;=0,S8&lt;=4,ISNUMBER(S8))),IF(W8&lt;&gt;"",W8,3),"")</f>
        <v/>
      </c>
      <c r="V8" s="23" t="str">
        <f t="shared" ref="V8:V11" si="5">IF(OR(S8="A",S8="B",S8="C",S8="D",S8="P",AND(S8&gt;=0,S8&lt;=4,ISNUMBER(S8))),IF(W8&lt;&gt;"",W8,3),"")</f>
        <v/>
      </c>
      <c r="W8" s="24"/>
      <c r="X8" s="135"/>
      <c r="Y8" s="136"/>
      <c r="Z8" s="16"/>
      <c r="AA8" s="21" t="s">
        <v>13</v>
      </c>
      <c r="AB8" s="27">
        <v>2003</v>
      </c>
      <c r="AC8" s="47"/>
      <c r="AD8" s="23">
        <f t="shared" ref="AD8:AD19" si="6">IF(AG8&lt;&gt;"",AG8,3)*IF(AC8="A",4,IF(AC8="B",3,IF(AC8="C",2,IF(AC8="D",1,IF(AND(AC8&gt;=0,AC8&lt;=4,ISNUMBER(AC8)),AC8,0)))))</f>
        <v>0</v>
      </c>
      <c r="AE8" s="23" t="str">
        <f t="shared" ref="AE8:AE19" si="7">IF(OR(AC8="A",AC8="B",AC8="C",AC8="D",AC8="F",AND(AC8&gt;=0,AC8&lt;=4,ISNUMBER(AC8))),IF(AG8&lt;&gt;"",AG8,3),"")</f>
        <v/>
      </c>
      <c r="AF8" s="23" t="str">
        <f t="shared" ref="AF8:AF19" si="8">IF(OR(AC8="A",AC8="B",AC8="C",AC8="D",AC8="P",AND(AC8&gt;=0,AC8&lt;=4,ISNUMBER(AC8))),IF(AG8&lt;&gt;"",AG8,3),"")</f>
        <v/>
      </c>
      <c r="AG8" s="24"/>
      <c r="AH8" s="131"/>
      <c r="AI8" s="137"/>
    </row>
    <row r="9" spans="1:45" x14ac:dyDescent="0.25">
      <c r="A9" s="106" t="s">
        <v>14</v>
      </c>
      <c r="B9" s="111">
        <v>1103</v>
      </c>
      <c r="C9" s="127"/>
      <c r="D9" s="128"/>
      <c r="E9" s="108">
        <f t="shared" si="0"/>
        <v>0</v>
      </c>
      <c r="F9" s="108" t="str">
        <f t="shared" si="1"/>
        <v/>
      </c>
      <c r="G9" s="108" t="str">
        <f t="shared" si="2"/>
        <v/>
      </c>
      <c r="H9" s="112"/>
      <c r="I9" s="130"/>
      <c r="J9" s="130"/>
      <c r="K9" s="130"/>
      <c r="L9" s="130"/>
      <c r="M9" s="25"/>
      <c r="N9" s="25"/>
      <c r="O9" s="25"/>
      <c r="P9" s="16"/>
      <c r="Q9" s="69" t="s">
        <v>12</v>
      </c>
      <c r="R9" s="76">
        <v>3203</v>
      </c>
      <c r="S9" s="51"/>
      <c r="T9" s="23">
        <f t="shared" si="3"/>
        <v>0</v>
      </c>
      <c r="U9" s="23" t="str">
        <f t="shared" si="4"/>
        <v/>
      </c>
      <c r="V9" s="23" t="str">
        <f t="shared" si="5"/>
        <v/>
      </c>
      <c r="W9" s="24"/>
      <c r="X9" s="135"/>
      <c r="Y9" s="136"/>
      <c r="Z9" s="16"/>
      <c r="AA9" s="21" t="s">
        <v>13</v>
      </c>
      <c r="AB9" s="27">
        <v>3004</v>
      </c>
      <c r="AC9" s="51"/>
      <c r="AD9" s="23">
        <f t="shared" si="6"/>
        <v>0</v>
      </c>
      <c r="AE9" s="23" t="str">
        <f t="shared" si="7"/>
        <v/>
      </c>
      <c r="AF9" s="23" t="str">
        <f t="shared" si="8"/>
        <v/>
      </c>
      <c r="AG9" s="24">
        <v>4</v>
      </c>
      <c r="AH9" s="131"/>
      <c r="AI9" s="138"/>
    </row>
    <row r="10" spans="1:45" x14ac:dyDescent="0.25">
      <c r="A10" s="106" t="s">
        <v>15</v>
      </c>
      <c r="B10" s="111">
        <v>1113</v>
      </c>
      <c r="C10" s="127"/>
      <c r="D10" s="128"/>
      <c r="E10" s="108">
        <f t="shared" si="0"/>
        <v>0</v>
      </c>
      <c r="F10" s="108" t="str">
        <f t="shared" si="1"/>
        <v/>
      </c>
      <c r="G10" s="108" t="str">
        <f t="shared" si="2"/>
        <v/>
      </c>
      <c r="H10" s="112"/>
      <c r="I10" s="130"/>
      <c r="J10" s="130"/>
      <c r="K10" s="130"/>
      <c r="L10" s="130"/>
      <c r="M10" s="25"/>
      <c r="N10" s="25"/>
      <c r="O10" s="25"/>
      <c r="P10" s="16"/>
      <c r="Q10" s="69" t="s">
        <v>21</v>
      </c>
      <c r="R10" s="76">
        <v>1213</v>
      </c>
      <c r="S10" s="51"/>
      <c r="T10" s="23">
        <f t="shared" si="3"/>
        <v>0</v>
      </c>
      <c r="U10" s="23" t="str">
        <f t="shared" si="4"/>
        <v/>
      </c>
      <c r="V10" s="23" t="str">
        <f t="shared" si="5"/>
        <v/>
      </c>
      <c r="W10" s="24"/>
      <c r="X10" s="135"/>
      <c r="Y10" s="136"/>
      <c r="Z10" s="16"/>
      <c r="AA10" s="57" t="s">
        <v>2</v>
      </c>
      <c r="AB10" s="27">
        <v>1101</v>
      </c>
      <c r="AC10" s="82"/>
      <c r="AD10" s="23">
        <f t="shared" ref="AD10" si="9">IF(AG10&lt;&gt;"",AG10,3)*IF(AC10="A",4,IF(AC10="B",3,IF(AC10="C",2,IF(AC10="D",1,IF(AND(AC10&gt;=0,AC10&lt;=4,ISNUMBER(AC10)),AC10,0)))))</f>
        <v>0</v>
      </c>
      <c r="AE10" s="23" t="str">
        <f t="shared" ref="AE10" si="10">IF(OR(AC10="A",AC10="B",AC10="C",AC10="D",AC10="F",AND(AC10&gt;=0,AC10&lt;=4,ISNUMBER(AC10))),IF(AG10&lt;&gt;"",AG10,3),"")</f>
        <v/>
      </c>
      <c r="AF10" s="23" t="str">
        <f t="shared" ref="AF10" si="11">IF(OR(AC10="A",AC10="B",AC10="C",AC10="D",AC10="P",AND(AC10&gt;=0,AC10&lt;=4,ISNUMBER(AC10))),IF(AG10&lt;&gt;"",AG10,3),"")</f>
        <v/>
      </c>
      <c r="AG10" s="24">
        <v>1</v>
      </c>
      <c r="AH10" s="131"/>
      <c r="AI10" s="137"/>
    </row>
    <row r="11" spans="1:45" x14ac:dyDescent="0.25">
      <c r="A11" s="106" t="s">
        <v>16</v>
      </c>
      <c r="B11" s="113">
        <v>2144</v>
      </c>
      <c r="C11" s="133"/>
      <c r="D11" s="134"/>
      <c r="E11" s="108">
        <f t="shared" ref="E11" si="12">IF(H11&lt;&gt;"",H11,3)*IF(C11="A",4,IF(C11="B",3,IF(C11="C",2,IF(C11="D",1,IF(AND(C11&gt;=0,C11&lt;=4,ISNUMBER(C11)),C11,0)))))</f>
        <v>0</v>
      </c>
      <c r="F11" s="108" t="str">
        <f t="shared" ref="F11" si="13">IF(OR(C11="A",C11="B",C11="C",C11="D",C11="F",AND(C11&gt;=0,C11&lt;=4,ISNUMBER(C11))),IF(H11&lt;&gt;"",H11,3),"")</f>
        <v/>
      </c>
      <c r="G11" s="108" t="str">
        <f t="shared" ref="G11" si="14">IF(OR(C11="A",C11="B",C11="C",C11="D",C11="P",AND(C11&gt;=0,C11&lt;=4,ISNUMBER(C11))),IF(H11&lt;&gt;"",H11,3),"")</f>
        <v/>
      </c>
      <c r="H11" s="112">
        <v>4</v>
      </c>
      <c r="I11" s="130"/>
      <c r="J11" s="130"/>
      <c r="K11" s="130"/>
      <c r="L11" s="130"/>
      <c r="M11" s="25"/>
      <c r="N11" s="25"/>
      <c r="O11" s="25"/>
      <c r="P11" s="16"/>
      <c r="Q11" s="69" t="s">
        <v>39</v>
      </c>
      <c r="R11" s="77">
        <v>2993</v>
      </c>
      <c r="S11" s="47"/>
      <c r="T11" s="23">
        <f t="shared" si="3"/>
        <v>0</v>
      </c>
      <c r="U11" s="23" t="str">
        <f t="shared" si="4"/>
        <v/>
      </c>
      <c r="V11" s="23" t="str">
        <f t="shared" si="5"/>
        <v/>
      </c>
      <c r="W11" s="24"/>
      <c r="X11" s="131"/>
      <c r="Y11" s="132"/>
      <c r="Z11" s="16"/>
      <c r="AA11" s="57" t="s">
        <v>2</v>
      </c>
      <c r="AB11" s="27">
        <v>3101</v>
      </c>
      <c r="AC11" s="47"/>
      <c r="AD11" s="23">
        <f t="shared" si="6"/>
        <v>0</v>
      </c>
      <c r="AE11" s="23" t="str">
        <f t="shared" si="7"/>
        <v/>
      </c>
      <c r="AF11" s="23" t="str">
        <f t="shared" si="8"/>
        <v/>
      </c>
      <c r="AG11" s="24">
        <v>1</v>
      </c>
      <c r="AH11" s="131"/>
      <c r="AI11" s="137"/>
    </row>
    <row r="12" spans="1:45" x14ac:dyDescent="0.25">
      <c r="A12" s="106" t="s">
        <v>18</v>
      </c>
      <c r="B12" s="114"/>
      <c r="C12" s="127"/>
      <c r="D12" s="128"/>
      <c r="E12" s="108">
        <f t="shared" si="0"/>
        <v>0</v>
      </c>
      <c r="F12" s="108" t="str">
        <f t="shared" si="1"/>
        <v/>
      </c>
      <c r="G12" s="108" t="str">
        <f t="shared" si="2"/>
        <v/>
      </c>
      <c r="H12" s="109"/>
      <c r="I12" s="129"/>
      <c r="J12" s="130"/>
      <c r="K12" s="130"/>
      <c r="L12" s="130"/>
      <c r="P12" s="16"/>
      <c r="Q12" s="123"/>
      <c r="R12" s="73"/>
      <c r="S12" s="47"/>
      <c r="T12" s="23">
        <f t="shared" ref="T12" si="15">IF(W12&lt;&gt;"",W12,3)*IF(S12="A",4,IF(S12="B",3,IF(S12="C",2,IF(S12="D",1,IF(AND(S12&gt;=0,S12&lt;=4,ISNUMBER(S12)),S12,0)))))</f>
        <v>0</v>
      </c>
      <c r="U12" s="23" t="str">
        <f t="shared" ref="U12" si="16">IF(OR(S12="A",S12="B",S12="C",S12="D",S12="F",AND(S12&gt;=0,S12&lt;=4,ISNUMBER(S12))),IF(W12&lt;&gt;"",W12,3),"")</f>
        <v/>
      </c>
      <c r="V12" s="23" t="str">
        <f t="shared" ref="V12" si="17">IF(OR(S12="A",S12="B",S12="C",S12="D",S12="P",AND(S12&gt;=0,S12&lt;=4,ISNUMBER(S12))),IF(W12&lt;&gt;"",W12,3),"")</f>
        <v/>
      </c>
      <c r="W12" s="24"/>
      <c r="X12" s="135"/>
      <c r="Y12" s="136"/>
      <c r="Z12" s="16"/>
      <c r="AA12" s="21" t="s">
        <v>2</v>
      </c>
      <c r="AB12" s="27">
        <v>3213</v>
      </c>
      <c r="AC12" s="51"/>
      <c r="AD12" s="23">
        <f t="shared" si="6"/>
        <v>0</v>
      </c>
      <c r="AE12" s="23" t="str">
        <f t="shared" si="7"/>
        <v/>
      </c>
      <c r="AF12" s="23" t="str">
        <f t="shared" si="8"/>
        <v/>
      </c>
      <c r="AG12" s="24"/>
      <c r="AH12" s="131"/>
      <c r="AI12" s="138"/>
    </row>
    <row r="13" spans="1:45" x14ac:dyDescent="0.25">
      <c r="A13" s="106" t="s">
        <v>18</v>
      </c>
      <c r="B13" s="114"/>
      <c r="C13" s="127"/>
      <c r="D13" s="128"/>
      <c r="E13" s="108">
        <f t="shared" si="0"/>
        <v>0</v>
      </c>
      <c r="F13" s="108" t="str">
        <f t="shared" si="1"/>
        <v/>
      </c>
      <c r="G13" s="108" t="str">
        <f t="shared" si="2"/>
        <v/>
      </c>
      <c r="H13" s="109"/>
      <c r="I13" s="129"/>
      <c r="J13" s="130"/>
      <c r="K13" s="130"/>
      <c r="L13" s="130"/>
      <c r="M13" s="25"/>
      <c r="N13" s="25"/>
      <c r="O13" s="25"/>
      <c r="P13" s="16"/>
      <c r="Q13" s="124"/>
      <c r="R13" s="73"/>
      <c r="S13" s="51"/>
      <c r="T13" s="23">
        <f t="shared" ref="T13:T14" si="18">IF(W13&lt;&gt;"",W13,3)*IF(S13="A",4,IF(S13="B",3,IF(S13="C",2,IF(S13="D",1,IF(AND(S13&gt;=0,S13&lt;=4,ISNUMBER(S13)),S13,0)))))</f>
        <v>0</v>
      </c>
      <c r="U13" s="23" t="str">
        <f t="shared" ref="U13:U14" si="19">IF(OR(S13="A",S13="B",S13="C",S13="D",S13="F",AND(S13&gt;=0,S13&lt;=4,ISNUMBER(S13))),IF(W13&lt;&gt;"",W13,3),"")</f>
        <v/>
      </c>
      <c r="V13" s="23" t="str">
        <f t="shared" ref="V13:V14" si="20">IF(OR(S13="A",S13="B",S13="C",S13="D",S13="P",AND(S13&gt;=0,S13&lt;=4,ISNUMBER(S13))),IF(W13&lt;&gt;"",W13,3),"")</f>
        <v/>
      </c>
      <c r="W13" s="24"/>
      <c r="X13" s="135"/>
      <c r="Y13" s="136"/>
      <c r="Z13" s="16"/>
      <c r="AA13" s="21" t="s">
        <v>2</v>
      </c>
      <c r="AB13" s="27">
        <v>3333</v>
      </c>
      <c r="AC13" s="52"/>
      <c r="AD13" s="23">
        <f t="shared" si="6"/>
        <v>0</v>
      </c>
      <c r="AE13" s="23" t="str">
        <f t="shared" si="7"/>
        <v/>
      </c>
      <c r="AF13" s="23" t="str">
        <f t="shared" si="8"/>
        <v/>
      </c>
      <c r="AG13" s="24"/>
      <c r="AH13" s="131"/>
      <c r="AI13" s="138"/>
    </row>
    <row r="14" spans="1:45" ht="13" x14ac:dyDescent="0.3">
      <c r="A14" s="115" t="s">
        <v>36</v>
      </c>
      <c r="B14" s="114"/>
      <c r="C14" s="127"/>
      <c r="D14" s="128"/>
      <c r="E14" s="108">
        <f t="shared" si="0"/>
        <v>0</v>
      </c>
      <c r="F14" s="108" t="str">
        <f t="shared" si="1"/>
        <v/>
      </c>
      <c r="G14" s="108" t="str">
        <f t="shared" si="2"/>
        <v/>
      </c>
      <c r="H14" s="112"/>
      <c r="I14" s="129"/>
      <c r="J14" s="130"/>
      <c r="K14" s="130"/>
      <c r="L14" s="130"/>
      <c r="M14" s="25"/>
      <c r="N14" s="25"/>
      <c r="O14" s="25"/>
      <c r="P14" s="16"/>
      <c r="Q14" s="124"/>
      <c r="R14" s="73"/>
      <c r="S14" s="51"/>
      <c r="T14" s="23">
        <f t="shared" si="18"/>
        <v>0</v>
      </c>
      <c r="U14" s="23" t="str">
        <f t="shared" si="19"/>
        <v/>
      </c>
      <c r="V14" s="23" t="str">
        <f t="shared" si="20"/>
        <v/>
      </c>
      <c r="W14" s="24"/>
      <c r="X14" s="135"/>
      <c r="Y14" s="136"/>
      <c r="Z14" s="29"/>
      <c r="AA14" s="21" t="s">
        <v>2</v>
      </c>
      <c r="AB14" s="27">
        <v>3423</v>
      </c>
      <c r="AC14" s="51"/>
      <c r="AD14" s="23">
        <f t="shared" si="6"/>
        <v>0</v>
      </c>
      <c r="AE14" s="23" t="str">
        <f t="shared" si="7"/>
        <v/>
      </c>
      <c r="AF14" s="23" t="str">
        <f t="shared" si="8"/>
        <v/>
      </c>
      <c r="AG14" s="24"/>
      <c r="AH14" s="131"/>
      <c r="AI14" s="138"/>
    </row>
    <row r="15" spans="1:45" x14ac:dyDescent="0.25">
      <c r="A15" s="106" t="s">
        <v>20</v>
      </c>
      <c r="B15" s="111">
        <v>1314</v>
      </c>
      <c r="C15" s="127"/>
      <c r="D15" s="128"/>
      <c r="E15" s="108">
        <f t="shared" si="0"/>
        <v>0</v>
      </c>
      <c r="F15" s="108" t="str">
        <f t="shared" si="1"/>
        <v/>
      </c>
      <c r="G15" s="108" t="str">
        <f t="shared" si="2"/>
        <v/>
      </c>
      <c r="H15" s="112">
        <v>4</v>
      </c>
      <c r="I15" s="129"/>
      <c r="J15" s="130"/>
      <c r="K15" s="130"/>
      <c r="L15" s="130"/>
      <c r="M15" s="25"/>
      <c r="N15" s="25"/>
      <c r="O15" s="25"/>
      <c r="P15" s="16"/>
      <c r="Q15" s="21"/>
      <c r="R15" s="117"/>
      <c r="S15" s="118"/>
      <c r="T15" s="23"/>
      <c r="U15" s="23"/>
      <c r="V15" s="23"/>
      <c r="W15" s="24"/>
      <c r="X15" s="140"/>
      <c r="Y15" s="141"/>
      <c r="Z15" s="16"/>
      <c r="AA15" s="21" t="s">
        <v>2</v>
      </c>
      <c r="AB15" s="27">
        <v>3603</v>
      </c>
      <c r="AC15" s="52"/>
      <c r="AD15" s="23">
        <f t="shared" si="6"/>
        <v>0</v>
      </c>
      <c r="AE15" s="23" t="str">
        <f t="shared" si="7"/>
        <v/>
      </c>
      <c r="AF15" s="23" t="str">
        <f t="shared" si="8"/>
        <v/>
      </c>
      <c r="AG15" s="24"/>
      <c r="AH15" s="135"/>
      <c r="AI15" s="135"/>
      <c r="AK15" s="30"/>
      <c r="AL15" s="30"/>
      <c r="AM15" s="30"/>
      <c r="AN15" s="30"/>
      <c r="AO15" s="30"/>
      <c r="AP15" s="30"/>
    </row>
    <row r="16" spans="1:45" ht="13" x14ac:dyDescent="0.3">
      <c r="A16" s="106" t="s">
        <v>2</v>
      </c>
      <c r="B16" s="111">
        <v>1113</v>
      </c>
      <c r="C16" s="127"/>
      <c r="D16" s="128"/>
      <c r="E16" s="108">
        <f t="shared" si="0"/>
        <v>0</v>
      </c>
      <c r="F16" s="108" t="str">
        <f t="shared" si="1"/>
        <v/>
      </c>
      <c r="G16" s="108" t="str">
        <f t="shared" si="2"/>
        <v/>
      </c>
      <c r="H16" s="112"/>
      <c r="I16" s="130"/>
      <c r="J16" s="130"/>
      <c r="K16" s="130"/>
      <c r="L16" s="130"/>
      <c r="M16" s="25"/>
      <c r="N16" s="25"/>
      <c r="O16" s="25"/>
      <c r="P16" s="29"/>
      <c r="Q16" s="119"/>
      <c r="R16" s="120"/>
      <c r="S16" s="118"/>
      <c r="T16" s="23"/>
      <c r="U16" s="23"/>
      <c r="V16" s="23"/>
      <c r="W16" s="24"/>
      <c r="X16" s="140"/>
      <c r="Y16" s="141"/>
      <c r="Z16" s="16"/>
      <c r="AA16" s="21" t="s">
        <v>2</v>
      </c>
      <c r="AB16" s="27">
        <v>3713</v>
      </c>
      <c r="AC16" s="51"/>
      <c r="AD16" s="23">
        <f t="shared" si="6"/>
        <v>0</v>
      </c>
      <c r="AE16" s="23" t="str">
        <f t="shared" si="7"/>
        <v/>
      </c>
      <c r="AF16" s="23" t="str">
        <f t="shared" si="8"/>
        <v/>
      </c>
      <c r="AG16" s="24"/>
      <c r="AH16" s="135"/>
      <c r="AI16" s="135"/>
      <c r="AK16" s="30"/>
      <c r="AL16" s="74"/>
      <c r="AM16" s="60"/>
      <c r="AN16" s="58"/>
      <c r="AO16" s="58"/>
      <c r="AP16" s="58"/>
      <c r="AQ16" s="61"/>
      <c r="AR16" s="139"/>
      <c r="AS16" s="139"/>
    </row>
    <row r="17" spans="1:42" x14ac:dyDescent="0.25">
      <c r="A17" s="116" t="s">
        <v>37</v>
      </c>
      <c r="B17" s="111"/>
      <c r="C17" s="127"/>
      <c r="D17" s="128"/>
      <c r="E17" s="108">
        <f t="shared" si="0"/>
        <v>0</v>
      </c>
      <c r="F17" s="108" t="str">
        <f t="shared" si="1"/>
        <v/>
      </c>
      <c r="G17" s="108" t="str">
        <f t="shared" si="2"/>
        <v/>
      </c>
      <c r="H17" s="109"/>
      <c r="I17" s="130"/>
      <c r="J17" s="130"/>
      <c r="K17" s="130"/>
      <c r="L17" s="130"/>
      <c r="M17" s="25"/>
      <c r="N17" s="25"/>
      <c r="O17" s="25"/>
      <c r="P17" s="16"/>
      <c r="Q17" s="119"/>
      <c r="R17" s="120"/>
      <c r="S17" s="118"/>
      <c r="T17" s="23"/>
      <c r="U17" s="23"/>
      <c r="V17" s="23"/>
      <c r="W17" s="24"/>
      <c r="X17" s="140"/>
      <c r="Y17" s="141"/>
      <c r="Z17" s="16"/>
      <c r="AA17" s="21" t="s">
        <v>19</v>
      </c>
      <c r="AB17" s="27">
        <v>2203</v>
      </c>
      <c r="AC17" s="51"/>
      <c r="AD17" s="23">
        <f t="shared" si="6"/>
        <v>0</v>
      </c>
      <c r="AE17" s="23" t="str">
        <f t="shared" si="7"/>
        <v/>
      </c>
      <c r="AF17" s="23" t="str">
        <f t="shared" si="8"/>
        <v/>
      </c>
      <c r="AG17" s="24"/>
      <c r="AH17" s="131"/>
      <c r="AI17" s="138"/>
      <c r="AK17" s="30"/>
      <c r="AL17" s="30"/>
      <c r="AM17" s="30"/>
      <c r="AN17" s="30"/>
      <c r="AO17" s="30"/>
      <c r="AP17" s="30"/>
    </row>
    <row r="18" spans="1:42" x14ac:dyDescent="0.25">
      <c r="A18" s="116" t="s">
        <v>37</v>
      </c>
      <c r="B18" s="114"/>
      <c r="C18" s="127"/>
      <c r="D18" s="128"/>
      <c r="E18" s="108">
        <f t="shared" si="0"/>
        <v>0</v>
      </c>
      <c r="F18" s="108" t="str">
        <f t="shared" si="1"/>
        <v/>
      </c>
      <c r="G18" s="108" t="str">
        <f t="shared" si="2"/>
        <v/>
      </c>
      <c r="H18" s="109"/>
      <c r="I18" s="130"/>
      <c r="J18" s="130"/>
      <c r="K18" s="130"/>
      <c r="L18" s="130"/>
      <c r="M18" s="25"/>
      <c r="N18" s="25"/>
      <c r="O18" s="25"/>
      <c r="P18" s="16"/>
      <c r="Q18" s="119"/>
      <c r="R18" s="120"/>
      <c r="S18" s="118"/>
      <c r="T18" s="23"/>
      <c r="U18" s="23"/>
      <c r="V18" s="23"/>
      <c r="W18" s="24"/>
      <c r="X18" s="140"/>
      <c r="Y18" s="141"/>
      <c r="Z18" s="16"/>
      <c r="AA18" s="21" t="s">
        <v>19</v>
      </c>
      <c r="AB18" s="27">
        <v>3113</v>
      </c>
      <c r="AC18" s="55"/>
      <c r="AD18" s="23">
        <f t="shared" si="6"/>
        <v>0</v>
      </c>
      <c r="AE18" s="23" t="str">
        <f t="shared" si="7"/>
        <v/>
      </c>
      <c r="AF18" s="23" t="str">
        <f t="shared" si="8"/>
        <v/>
      </c>
      <c r="AG18" s="24"/>
      <c r="AH18" s="131"/>
      <c r="AI18" s="138"/>
    </row>
    <row r="19" spans="1:42" x14ac:dyDescent="0.25">
      <c r="A19" s="116" t="s">
        <v>37</v>
      </c>
      <c r="B19" s="114"/>
      <c r="C19" s="127"/>
      <c r="D19" s="128"/>
      <c r="E19" s="108">
        <f t="shared" si="0"/>
        <v>0</v>
      </c>
      <c r="F19" s="108" t="str">
        <f t="shared" si="1"/>
        <v/>
      </c>
      <c r="G19" s="108" t="str">
        <f t="shared" si="2"/>
        <v/>
      </c>
      <c r="H19" s="109">
        <v>2</v>
      </c>
      <c r="I19" s="130"/>
      <c r="J19" s="130"/>
      <c r="K19" s="130"/>
      <c r="L19" s="130"/>
      <c r="M19" s="25"/>
      <c r="N19" s="25"/>
      <c r="O19" s="25"/>
      <c r="P19" s="16"/>
      <c r="Q19" s="119"/>
      <c r="R19" s="121"/>
      <c r="S19" s="118"/>
      <c r="T19" s="23"/>
      <c r="U19" s="23"/>
      <c r="V19" s="23"/>
      <c r="W19" s="24"/>
      <c r="X19" s="140"/>
      <c r="Y19" s="141"/>
      <c r="Z19" s="16"/>
      <c r="AA19" s="21" t="s">
        <v>19</v>
      </c>
      <c r="AB19" s="27">
        <v>3123</v>
      </c>
      <c r="AC19" s="52"/>
      <c r="AD19" s="23">
        <f t="shared" si="6"/>
        <v>0</v>
      </c>
      <c r="AE19" s="23" t="str">
        <f t="shared" si="7"/>
        <v/>
      </c>
      <c r="AF19" s="23" t="str">
        <f t="shared" si="8"/>
        <v/>
      </c>
      <c r="AG19" s="24"/>
      <c r="AH19" s="131"/>
      <c r="AI19" s="138"/>
    </row>
    <row r="20" spans="1:42" x14ac:dyDescent="0.25">
      <c r="A20" s="116" t="s">
        <v>22</v>
      </c>
      <c r="B20" s="113"/>
      <c r="C20" s="127"/>
      <c r="D20" s="128"/>
      <c r="E20" s="108">
        <f t="shared" ref="E20" si="21">IF(H20&lt;&gt;"",H20,3)*IF(C20="A",4,IF(C20="B",3,IF(C20="C",2,IF(C20="D",1,IF(AND(C20&gt;=0,C20&lt;=4,ISNUMBER(C20)),C20,0)))))</f>
        <v>0</v>
      </c>
      <c r="F20" s="108" t="str">
        <f t="shared" ref="F20" si="22">IF(OR(C20="A",C20="B",C20="C",C20="D",C20="F",AND(C20&gt;=0,C20&lt;=4,ISNUMBER(C20))),IF(H20&lt;&gt;"",H20,3),"")</f>
        <v/>
      </c>
      <c r="G20" s="108" t="str">
        <f t="shared" ref="G20" si="23">IF(OR(C20="A",C20="B",C20="C",C20="D",C20="P",AND(C20&gt;=0,C20&lt;=4,ISNUMBER(C20))),IF(H20&lt;&gt;"",H20,3),"")</f>
        <v/>
      </c>
      <c r="H20" s="109"/>
      <c r="I20" s="129"/>
      <c r="J20" s="130"/>
      <c r="K20" s="130"/>
      <c r="L20" s="130"/>
      <c r="M20" s="25"/>
      <c r="N20" s="25"/>
      <c r="O20" s="25"/>
      <c r="P20" s="16"/>
      <c r="Q20" s="149"/>
      <c r="R20" s="149"/>
      <c r="S20" s="149"/>
      <c r="T20" s="149"/>
      <c r="U20" s="149"/>
      <c r="V20" s="149"/>
      <c r="W20" s="149"/>
      <c r="X20" s="15" t="s">
        <v>24</v>
      </c>
      <c r="Y20" s="20"/>
      <c r="Z20" s="16"/>
      <c r="AA20" s="21"/>
      <c r="AB20" s="32"/>
      <c r="AC20" s="93"/>
      <c r="AD20" s="58"/>
      <c r="AE20" s="58"/>
      <c r="AF20" s="58"/>
      <c r="AG20" s="28"/>
      <c r="AH20" s="59"/>
      <c r="AI20" s="79"/>
    </row>
    <row r="21" spans="1:42" x14ac:dyDescent="0.25">
      <c r="A21" s="116" t="s">
        <v>23</v>
      </c>
      <c r="B21" s="113"/>
      <c r="C21" s="127"/>
      <c r="D21" s="128"/>
      <c r="E21" s="108">
        <f t="shared" si="0"/>
        <v>0</v>
      </c>
      <c r="F21" s="108" t="str">
        <f t="shared" si="1"/>
        <v/>
      </c>
      <c r="G21" s="108" t="str">
        <f t="shared" si="2"/>
        <v/>
      </c>
      <c r="H21" s="112"/>
      <c r="I21" s="130"/>
      <c r="J21" s="130"/>
      <c r="K21" s="130"/>
      <c r="L21" s="130"/>
      <c r="M21" s="25"/>
      <c r="N21" s="25"/>
      <c r="O21" s="25"/>
      <c r="P21" s="16"/>
      <c r="Q21" s="33" t="s">
        <v>25</v>
      </c>
      <c r="R21" s="25"/>
      <c r="S21" s="20"/>
      <c r="T21" s="20"/>
      <c r="U21" s="20"/>
      <c r="V21" s="34"/>
      <c r="W21" s="20"/>
      <c r="X21" s="20"/>
      <c r="Y21" s="56"/>
      <c r="Z21" s="16"/>
      <c r="AB21" s="15"/>
      <c r="AC21" s="15"/>
      <c r="AD21" s="15"/>
      <c r="AE21" s="15"/>
      <c r="AF21" s="15"/>
      <c r="AG21" s="15"/>
      <c r="AH21" s="3"/>
      <c r="AI21" s="80"/>
    </row>
    <row r="22" spans="1:42" ht="13" thickBot="1" x14ac:dyDescent="0.3">
      <c r="B22" s="113"/>
      <c r="C22" s="127"/>
      <c r="D22" s="128"/>
      <c r="E22" s="108">
        <f t="shared" si="0"/>
        <v>0</v>
      </c>
      <c r="F22" s="108" t="str">
        <f t="shared" si="1"/>
        <v/>
      </c>
      <c r="G22" s="108" t="str">
        <f t="shared" si="2"/>
        <v/>
      </c>
      <c r="H22" s="112"/>
      <c r="I22" s="130"/>
      <c r="J22" s="130"/>
      <c r="K22" s="130"/>
      <c r="L22" s="130"/>
      <c r="M22" s="25"/>
      <c r="N22" s="25"/>
      <c r="O22" s="25"/>
      <c r="P22" s="16"/>
      <c r="Q22" s="151">
        <f>SUM(G7:G24,V7:V14,AF8:AF19,G29:G44,AF23:AF26,AF34:AF43,O29:O44)</f>
        <v>0</v>
      </c>
      <c r="R22" s="151"/>
      <c r="S22" s="20" t="s">
        <v>26</v>
      </c>
      <c r="Z22" s="16"/>
      <c r="AA22" s="53" t="s">
        <v>48</v>
      </c>
      <c r="AB22" s="88"/>
      <c r="AC22" s="60"/>
      <c r="AD22" s="58"/>
      <c r="AE22" s="58"/>
      <c r="AF22" s="58"/>
      <c r="AG22" s="61"/>
      <c r="AH22" s="89"/>
      <c r="AI22" s="89"/>
    </row>
    <row r="23" spans="1:42" ht="13.5" thickTop="1" thickBot="1" x14ac:dyDescent="0.3">
      <c r="B23" s="113"/>
      <c r="C23" s="127"/>
      <c r="D23" s="128"/>
      <c r="E23" s="108">
        <f t="shared" si="0"/>
        <v>0</v>
      </c>
      <c r="F23" s="108" t="str">
        <f t="shared" si="1"/>
        <v/>
      </c>
      <c r="G23" s="108" t="str">
        <f t="shared" si="2"/>
        <v/>
      </c>
      <c r="H23" s="112"/>
      <c r="I23" s="130"/>
      <c r="J23" s="130"/>
      <c r="K23" s="130"/>
      <c r="L23" s="130"/>
      <c r="M23" s="25"/>
      <c r="N23" s="25"/>
      <c r="O23" s="25"/>
      <c r="P23" s="16"/>
      <c r="Q23" s="150" t="str">
        <f>IF(SUM(F7:F24,U7:U14,AE8:AE20,AE23:AE26,AE34:AE43,F29:F44,N29:N44)=0,"N/A",ROUNDDOWN(SUM(E7:E24,T7:T14,AD8:AD20,AD23:AD26,AD34:AD43,E29:E44,M29:M44)/SUM(F7:F24,U7:U14,AE8:AE20,AE23:AE26,AE34:AE43,F29:F44,N29:N44),2))</f>
        <v>N/A</v>
      </c>
      <c r="R23" s="150"/>
      <c r="S23" s="20" t="s">
        <v>27</v>
      </c>
      <c r="T23" s="20"/>
      <c r="U23" s="20"/>
      <c r="V23" s="20"/>
      <c r="W23" s="20"/>
      <c r="X23" s="20"/>
      <c r="Y23" s="20"/>
      <c r="Z23" s="16"/>
      <c r="AA23" s="69" t="s">
        <v>16</v>
      </c>
      <c r="AB23" s="45">
        <v>2153</v>
      </c>
      <c r="AC23" s="85"/>
      <c r="AD23" s="23">
        <f>IF(AG23&lt;&gt;"",AG23,3)*IF(AC23="A",4,IF(AC23="B",3,IF(AC23="C",2,IF(AC23="D",1,IF(AND(AC23&gt;=0,AC23&lt;=4,ISNUMBER(AC23)),AC23,0)))))</f>
        <v>0</v>
      </c>
      <c r="AE23" s="23" t="str">
        <f>IF(OR(AC23="A",AC23="B",AC23="C",AC23="D",AC23="F",AND(AC23&gt;=0,AC23&lt;=4,ISNUMBER(AC23))),IF(AG23&lt;&gt;"",AG23,3),"")</f>
        <v/>
      </c>
      <c r="AF23" s="23" t="str">
        <f>IF(OR(AC23="A",AC23="B",AC23="C",AC23="D",AC23="P",AND(AC23&gt;=0,AC23&lt;=4,ISNUMBER(AC23))),IF(AG23&lt;&gt;"",AG23,3),"")</f>
        <v/>
      </c>
      <c r="AG23" s="31"/>
      <c r="AH23" s="86"/>
      <c r="AI23" s="86"/>
    </row>
    <row r="24" spans="1:42" ht="13.5" thickTop="1" thickBot="1" x14ac:dyDescent="0.3">
      <c r="A24" s="106"/>
      <c r="B24" s="113"/>
      <c r="C24" s="127"/>
      <c r="D24" s="128"/>
      <c r="E24" s="108">
        <f t="shared" si="0"/>
        <v>0</v>
      </c>
      <c r="F24" s="108" t="str">
        <f t="shared" si="1"/>
        <v/>
      </c>
      <c r="G24" s="108" t="str">
        <f t="shared" si="2"/>
        <v/>
      </c>
      <c r="H24" s="112"/>
      <c r="I24" s="130"/>
      <c r="J24" s="130"/>
      <c r="K24" s="130"/>
      <c r="L24" s="130"/>
      <c r="M24" s="25"/>
      <c r="N24" s="25"/>
      <c r="O24" s="25"/>
      <c r="P24" s="16"/>
      <c r="Q24" s="142">
        <f>SUMIF(B6:B24,"&gt;2999",G6:G24)+SUMIF(B29:B44,"&gt;2999",G29:G44)+SUMIF(J29:J44,"&gt;2999",O29:O44)+SUMIF(R6:R14,"&gt;2999",V6:V14)+SUMIF(AB8:AB20,"&gt;2999",AF8:AF20)+SUMIF(AB34:AB43,"&gt;2999",AF34:AF43)+SUMIF(AB23:AB26,"&gt;2999",AF23:AF26)</f>
        <v>0</v>
      </c>
      <c r="R24" s="142"/>
      <c r="S24" s="53" t="s">
        <v>40</v>
      </c>
      <c r="T24" s="20"/>
      <c r="U24" s="20"/>
      <c r="V24" s="20"/>
      <c r="W24" s="20"/>
      <c r="X24" s="20"/>
      <c r="Y24" s="20"/>
      <c r="Z24" s="16"/>
      <c r="AA24" s="69" t="s">
        <v>16</v>
      </c>
      <c r="AB24" s="45">
        <v>3013</v>
      </c>
      <c r="AC24" s="51"/>
      <c r="AD24" s="23">
        <f>IF(AG24&lt;&gt;"",AG24,3)*IF(AC24="A",4,IF(AC24="B",3,IF(AC24="C",2,IF(AC24="D",1,IF(AND(AC24&gt;=0,AC24&lt;=4,ISNUMBER(AC24)),AC24,0)))))</f>
        <v>0</v>
      </c>
      <c r="AE24" s="23" t="str">
        <f>IF(OR(AC24="A",AC24="B",AC24="C",AC24="D",AC24="F",AND(AC24&gt;=0,AC24&lt;=4,ISNUMBER(AC24))),IF(AG24&lt;&gt;"",AG24,3),"")</f>
        <v/>
      </c>
      <c r="AF24" s="23" t="str">
        <f>IF(OR(AC24="A",AC24="B",AC24="C",AC24="D",AC24="P",AND(AC24&gt;=0,AC24&lt;=4,ISNUMBER(AC24))),IF(AG24&lt;&gt;"",AG24,3),"")</f>
        <v/>
      </c>
      <c r="AG24" s="31"/>
      <c r="AH24" s="135"/>
      <c r="AI24" s="135"/>
    </row>
    <row r="25" spans="1:42" ht="14" thickTop="1" thickBot="1" x14ac:dyDescent="0.35">
      <c r="A25" s="143"/>
      <c r="B25" s="143"/>
      <c r="C25" s="143"/>
      <c r="D25" s="143"/>
      <c r="E25" s="143"/>
      <c r="F25" s="143"/>
      <c r="G25" s="143"/>
      <c r="H25" s="143"/>
      <c r="I25" s="143"/>
      <c r="J25" s="143"/>
      <c r="K25" s="143"/>
      <c r="L25" s="143"/>
      <c r="M25" s="25"/>
      <c r="N25" s="25"/>
      <c r="O25" s="20"/>
      <c r="P25" s="16"/>
      <c r="Q25" s="142">
        <f>SUMIF(B7:B24,"&gt;2999",F7:F24)+SUMIF(B29:B44,"&gt;2999",F29:F44)+SUMIF(J29:J44,"&gt;2999",N29:N44)+SUMIF(R7:R14,"&gt;2999",U7:U14)+SUMIF(AB8:AB20,"&gt;2999",AE8:AE20)+SUMIF(AB34:AB43,"&gt;2999",AE34:AE43)+SUMIF(AB23:AB26,"&gt;2999",AE23:AE26)</f>
        <v>0</v>
      </c>
      <c r="R25" s="142"/>
      <c r="S25" s="122" t="s">
        <v>41</v>
      </c>
      <c r="T25" s="20"/>
      <c r="U25" s="20"/>
      <c r="V25" s="20"/>
      <c r="W25" s="20"/>
      <c r="X25" s="20"/>
      <c r="Y25" s="20"/>
      <c r="Z25" s="13"/>
      <c r="AA25" s="69" t="s">
        <v>17</v>
      </c>
      <c r="AB25" s="45">
        <v>4013</v>
      </c>
      <c r="AC25" s="87"/>
      <c r="AD25" s="23">
        <f>IF(AG25&lt;&gt;"",AG25,3)*IF(AC25="A",4,IF(AC25="B",3,IF(AC25="C",2,IF(AC25="D",1,IF(AND(AC25&gt;=0,AC25&lt;=4,ISNUMBER(AC25)),AC25,0)))))</f>
        <v>0</v>
      </c>
      <c r="AE25" s="23" t="str">
        <f>IF(OR(AC25="A",AC25="B",AC25="C",AC25="D",AC25="F",AND(AC25&gt;=0,AC25&lt;=4,ISNUMBER(AC25))),IF(AG25&lt;&gt;"",AG25,3),"")</f>
        <v/>
      </c>
      <c r="AF25" s="23" t="str">
        <f>IF(OR(AC25="A",AC25="B",AC25="C",AC25="D",AC25="P",AND(AC25&gt;=0,AC25&lt;=4,ISNUMBER(AC25))),IF(AG25&lt;&gt;"",AG25,3),"")</f>
        <v/>
      </c>
      <c r="AG25" s="31"/>
      <c r="AH25" s="135"/>
      <c r="AI25" s="135"/>
    </row>
    <row r="26" spans="1:42" ht="13.5" thickBot="1" x14ac:dyDescent="0.35">
      <c r="A26" s="12" t="s">
        <v>51</v>
      </c>
      <c r="B26" s="20"/>
      <c r="C26" s="20"/>
      <c r="D26" s="20"/>
      <c r="E26" s="20"/>
      <c r="F26" s="20"/>
      <c r="G26" s="20"/>
      <c r="H26" s="20"/>
      <c r="I26" s="20"/>
      <c r="J26" s="20"/>
      <c r="K26" s="20"/>
      <c r="L26" s="20"/>
      <c r="M26" s="25"/>
      <c r="N26" s="25"/>
      <c r="O26" s="20"/>
      <c r="P26" s="16"/>
      <c r="Q26" s="145">
        <f>SUMIF(B7:B24,"&gt;2999",E7:E24)+SUMIF(B29:B44,"&gt;2999",E29:E44)+SUMIF(J29:J44,"&gt;2999",M29:M44)+SUMIF(R7:R14,"&gt;2999",T7:T14)+SUMIF(AB8:AB20,"&gt;2999",AD8:AD20)+SUMIF(AB23:AB26,"&gt;2999",AD23:AD26)+SUMIF(AB34:AB43,"&gt;2999",AD34:AD43)</f>
        <v>0</v>
      </c>
      <c r="R26" s="145"/>
      <c r="S26" s="15" t="s">
        <v>28</v>
      </c>
      <c r="T26" s="20"/>
      <c r="U26" s="20"/>
      <c r="V26" s="20"/>
      <c r="W26" s="20"/>
      <c r="X26" s="20"/>
      <c r="Y26" s="20"/>
      <c r="Z26" s="20"/>
      <c r="AA26" s="69" t="s">
        <v>17</v>
      </c>
      <c r="AB26" s="45">
        <v>4043</v>
      </c>
      <c r="AC26" s="87"/>
      <c r="AD26" s="23">
        <f t="shared" ref="AD26" si="24">IF(AG26&lt;&gt;"",AG26,3)*IF(AC26="A",4,IF(AC26="B",3,IF(AC26="C",2,IF(AC26="D",1,IF(AND(AC26&gt;=0,AC26&lt;=4,ISNUMBER(AC26)),AC26,0)))))</f>
        <v>0</v>
      </c>
      <c r="AE26" s="23" t="str">
        <f t="shared" ref="AE26" si="25">IF(OR(AC26="A",AC26="B",AC26="C",AC26="D",AC26="F",AND(AC26&gt;=0,AC26&lt;=4,ISNUMBER(AC26))),IF(AG26&lt;&gt;"",AG26,3),"")</f>
        <v/>
      </c>
      <c r="AF26" s="23" t="str">
        <f t="shared" ref="AF26" si="26">IF(OR(AC26="A",AC26="B",AC26="C",AC26="D",AC26="P",AND(AC26&gt;=0,AC26&lt;=4,ISNUMBER(AC26))),IF(AG26&lt;&gt;"",AG26,3),"")</f>
        <v/>
      </c>
      <c r="AG26" s="61"/>
      <c r="AH26" s="86"/>
      <c r="AI26" s="86"/>
    </row>
    <row r="27" spans="1:42" ht="13.5" thickBot="1" x14ac:dyDescent="0.35">
      <c r="A27" s="12" t="s">
        <v>29</v>
      </c>
      <c r="B27" s="12"/>
      <c r="C27" s="20"/>
      <c r="D27" s="53"/>
      <c r="E27" s="53"/>
      <c r="F27" s="53"/>
      <c r="G27" s="53"/>
      <c r="H27" s="53"/>
      <c r="I27" s="12" t="s">
        <v>52</v>
      </c>
      <c r="J27" s="53"/>
      <c r="K27" s="53"/>
      <c r="L27" s="53"/>
      <c r="M27" s="35"/>
      <c r="N27" s="35"/>
      <c r="O27" s="35"/>
      <c r="P27" s="35"/>
      <c r="Q27" s="146" t="str">
        <f>IF(SUM(Q26)=0,"N/A",Q26/Q25)</f>
        <v>N/A</v>
      </c>
      <c r="R27" s="146"/>
      <c r="S27" s="20" t="s">
        <v>30</v>
      </c>
      <c r="T27" s="20"/>
      <c r="U27" s="20"/>
      <c r="V27" s="20"/>
      <c r="W27" s="20"/>
      <c r="X27" s="20"/>
      <c r="Y27" s="20"/>
      <c r="AH27" s="148"/>
      <c r="AI27" s="148"/>
    </row>
    <row r="28" spans="1:42" ht="14.25" customHeight="1" thickTop="1" thickBot="1" x14ac:dyDescent="0.3">
      <c r="A28" s="25" t="s">
        <v>4</v>
      </c>
      <c r="B28" s="25"/>
      <c r="C28" s="25" t="s">
        <v>31</v>
      </c>
      <c r="D28" s="5" t="s">
        <v>32</v>
      </c>
      <c r="E28" s="25"/>
      <c r="F28" s="25"/>
      <c r="G28" s="25"/>
      <c r="H28" s="25"/>
      <c r="I28" s="25" t="s">
        <v>4</v>
      </c>
      <c r="J28" s="25"/>
      <c r="K28" s="25" t="s">
        <v>31</v>
      </c>
      <c r="L28" s="36" t="s">
        <v>32</v>
      </c>
      <c r="M28" s="19" t="s">
        <v>6</v>
      </c>
      <c r="N28" s="19" t="s">
        <v>7</v>
      </c>
      <c r="O28" s="19" t="s">
        <v>8</v>
      </c>
      <c r="P28" s="16"/>
      <c r="Q28" s="147"/>
      <c r="R28" s="147"/>
      <c r="S28" s="15" t="s">
        <v>33</v>
      </c>
      <c r="T28" s="20"/>
      <c r="U28" s="20"/>
      <c r="V28" s="20"/>
      <c r="W28" s="20"/>
      <c r="X28" s="20"/>
      <c r="Y28" s="20"/>
      <c r="Z28" s="14"/>
      <c r="AA28" s="58"/>
      <c r="AB28" s="58"/>
      <c r="AC28" s="58"/>
      <c r="AD28" s="58"/>
      <c r="AE28" s="58"/>
      <c r="AF28" s="58"/>
      <c r="AH28" s="58"/>
      <c r="AI28" s="58"/>
    </row>
    <row r="29" spans="1:42" ht="14.9" customHeight="1" thickTop="1" thickBot="1" x14ac:dyDescent="0.4">
      <c r="A29" s="48"/>
      <c r="B29" s="37"/>
      <c r="C29" s="49"/>
      <c r="D29" s="38"/>
      <c r="E29" s="39">
        <f t="shared" ref="E29:E44" si="27">D29*IF(OR(C29="A",C29="RA"),4,IF(OR(C29="B",C29="RB"),3,IF(OR(C29="C",C29="RC"),2,IF(OR(C29="D",C29="RD"),1,IF(AND(C29&gt;=0,C29&lt;=4,ISNUMBER(C29)),C29,0)))))</f>
        <v>0</v>
      </c>
      <c r="F29" s="40" t="str">
        <f t="shared" ref="F29:F44" si="28">IF(OR(C29="",D29=""),"",IF(OR(C29="A",C29="B",C29="C",C29="D",C29="F",C29="RA",C29="RB",C29="RC",C29="RD",C29="RF",AND(C29&gt;=0,C29&lt;=4,ISNUMBER(C29))),D29,""))</f>
        <v/>
      </c>
      <c r="G29" s="41" t="str">
        <f t="shared" ref="G29:G44" si="29">IF(OR(C29="",D29=""),"",IF(OR(C29="A",C29="B",C29="C",C29="D",C29="P",AND(C29&gt;=0,C29&lt;=4,ISNUMBER(C29))),D29,""))</f>
        <v/>
      </c>
      <c r="H29" s="42"/>
      <c r="I29" s="48"/>
      <c r="J29" s="50"/>
      <c r="K29" s="49"/>
      <c r="L29" s="38"/>
      <c r="M29" s="14">
        <f t="shared" ref="M29:M44" si="30">L29*IF(OR(K29="A",K29="RA"),4,IF(OR(K29="B",K29="RB"),3,IF(OR(K29="C",K29="RC"),2,IF(OR(K29="D",K29="RD"),1,IF(AND(K29&gt;=0,K29=4,ISNUMBER(K29)),K29,0)))))</f>
        <v>0</v>
      </c>
      <c r="N29" s="14" t="str">
        <f t="shared" ref="N29:N44" si="31">IF(OR(K29="",L29=""),"",IF(OR(K29="A",K29="B",K29="C",K29="D",K29="F",K29="RA",K29="RB",K29="RC",K29="RD",K29="RF",AND(K29&gt;=0,K29&lt;=4,ISNUMBER(K29))),L29,""))</f>
        <v/>
      </c>
      <c r="O29" s="14" t="str">
        <f t="shared" ref="O29:O44" si="32">IF(OR(K29="",L29=""),"",IF(OR(K29="A",K29="B",K29="C",K29="D",K29="P",AND(K29&gt;=0,K29&lt;=4,ISNUMBER(K29))),L29,""))</f>
        <v/>
      </c>
      <c r="P29" s="16"/>
      <c r="Q29" s="144">
        <v>120</v>
      </c>
      <c r="R29" s="144"/>
      <c r="S29" s="20" t="s">
        <v>34</v>
      </c>
      <c r="T29" s="20"/>
      <c r="U29" s="20"/>
      <c r="V29" s="20"/>
      <c r="W29" s="20"/>
      <c r="X29" s="20"/>
      <c r="Y29" s="20"/>
      <c r="Z29" s="14"/>
      <c r="AA29" s="53" t="s">
        <v>49</v>
      </c>
      <c r="AB29" s="58"/>
      <c r="AC29" s="58"/>
      <c r="AD29" s="58"/>
      <c r="AE29" s="58"/>
      <c r="AF29" s="58"/>
      <c r="AH29" s="58"/>
      <c r="AI29" s="58"/>
    </row>
    <row r="30" spans="1:42" ht="13" thickBot="1" x14ac:dyDescent="0.3">
      <c r="A30" s="48"/>
      <c r="B30" s="37"/>
      <c r="C30" s="49"/>
      <c r="D30" s="38"/>
      <c r="E30" s="39">
        <f t="shared" si="27"/>
        <v>0</v>
      </c>
      <c r="F30" s="40" t="str">
        <f t="shared" si="28"/>
        <v/>
      </c>
      <c r="G30" s="41" t="str">
        <f t="shared" si="29"/>
        <v/>
      </c>
      <c r="H30" s="43"/>
      <c r="I30" s="48"/>
      <c r="J30" s="50"/>
      <c r="K30" s="49"/>
      <c r="L30" s="38"/>
      <c r="M30" s="14">
        <f t="shared" si="30"/>
        <v>0</v>
      </c>
      <c r="N30" s="14" t="str">
        <f t="shared" si="31"/>
        <v/>
      </c>
      <c r="O30" s="14" t="str">
        <f t="shared" si="32"/>
        <v/>
      </c>
      <c r="P30" s="16"/>
      <c r="Q30" s="25"/>
      <c r="R30" s="25"/>
      <c r="S30" s="25"/>
      <c r="T30" s="25"/>
      <c r="U30" s="25"/>
      <c r="V30" s="25"/>
      <c r="W30" s="25"/>
      <c r="X30" s="25"/>
      <c r="Y30" s="25"/>
      <c r="Z30" s="14"/>
      <c r="AA30" s="90" t="s">
        <v>53</v>
      </c>
      <c r="AB30" s="83"/>
      <c r="AC30" s="91"/>
      <c r="AD30" s="23"/>
      <c r="AE30" s="23"/>
      <c r="AF30" s="23"/>
      <c r="AG30" s="31"/>
      <c r="AH30" s="92"/>
      <c r="AI30" s="92"/>
    </row>
    <row r="31" spans="1:42" ht="13" thickBot="1" x14ac:dyDescent="0.3">
      <c r="A31" s="48"/>
      <c r="B31" s="37"/>
      <c r="C31" s="49"/>
      <c r="D31" s="38"/>
      <c r="E31" s="39">
        <f t="shared" si="27"/>
        <v>0</v>
      </c>
      <c r="F31" s="40" t="str">
        <f t="shared" si="28"/>
        <v/>
      </c>
      <c r="G31" s="41" t="str">
        <f t="shared" si="29"/>
        <v/>
      </c>
      <c r="H31" s="43"/>
      <c r="I31" s="48"/>
      <c r="J31" s="50"/>
      <c r="K31" s="49"/>
      <c r="L31" s="38"/>
      <c r="M31" s="14">
        <f t="shared" si="30"/>
        <v>0</v>
      </c>
      <c r="N31" s="14" t="str">
        <f t="shared" si="31"/>
        <v/>
      </c>
      <c r="O31" s="14" t="str">
        <f t="shared" si="32"/>
        <v/>
      </c>
      <c r="P31" s="16"/>
      <c r="Q31" s="84" t="s">
        <v>35</v>
      </c>
      <c r="R31" s="25"/>
      <c r="S31" s="25"/>
      <c r="T31" s="25"/>
      <c r="U31" s="25"/>
      <c r="V31" s="25"/>
      <c r="W31" s="25"/>
      <c r="X31" s="25"/>
      <c r="Y31" s="25"/>
      <c r="Z31" s="16"/>
      <c r="AA31" s="90" t="s">
        <v>50</v>
      </c>
      <c r="AB31" s="90"/>
      <c r="AC31" s="90"/>
      <c r="AD31" s="58"/>
      <c r="AE31" s="58"/>
      <c r="AF31" s="58"/>
      <c r="AG31" s="61"/>
      <c r="AH31" s="89"/>
      <c r="AI31" s="88"/>
    </row>
    <row r="32" spans="1:42" ht="13" thickBot="1" x14ac:dyDescent="0.3">
      <c r="A32" s="48"/>
      <c r="B32" s="37"/>
      <c r="C32" s="49"/>
      <c r="D32" s="38"/>
      <c r="E32" s="39">
        <f t="shared" si="27"/>
        <v>0</v>
      </c>
      <c r="F32" s="40" t="str">
        <f t="shared" si="28"/>
        <v/>
      </c>
      <c r="G32" s="41" t="str">
        <f t="shared" si="29"/>
        <v/>
      </c>
      <c r="H32" s="43"/>
      <c r="I32" s="48"/>
      <c r="J32" s="50"/>
      <c r="K32" s="49"/>
      <c r="L32" s="38"/>
      <c r="M32" s="14">
        <f t="shared" si="30"/>
        <v>0</v>
      </c>
      <c r="N32" s="14" t="str">
        <f t="shared" si="31"/>
        <v/>
      </c>
      <c r="O32" s="14" t="str">
        <f t="shared" si="32"/>
        <v/>
      </c>
      <c r="P32" s="16"/>
      <c r="Q32" s="25"/>
      <c r="R32" s="25"/>
      <c r="S32" s="25"/>
      <c r="T32" s="25"/>
      <c r="U32" s="25"/>
      <c r="V32" s="25"/>
      <c r="W32" s="25"/>
      <c r="X32" s="25"/>
      <c r="Y32" s="25"/>
      <c r="Z32" s="16"/>
      <c r="AB32" s="32"/>
      <c r="AC32" s="60"/>
      <c r="AD32" s="58"/>
      <c r="AE32" s="58" t="str">
        <f t="shared" ref="AE32:AE43" si="33">IF(OR(AC32="A",AC32="B",AC32="C",AC32="D",AC32="F",AND(AC32&gt;=0,AC32&lt;=4,ISNUMBER(AC32))),IF(AG32&lt;&gt;"",AG32,3),"")</f>
        <v/>
      </c>
      <c r="AF32" s="58" t="str">
        <f t="shared" ref="AF32:AF43" si="34">IF(OR(AC32="A",AC32="B",AC32="C",AC32="D",AC32="P",AND(AC32&gt;=0,AC32&lt;=4,ISNUMBER(AC32))),IF(AG32&lt;&gt;"",AG32,3),"")</f>
        <v/>
      </c>
      <c r="AG32" s="72"/>
      <c r="AH32" s="139"/>
      <c r="AI32" s="139"/>
    </row>
    <row r="33" spans="1:35" ht="13" thickBot="1" x14ac:dyDescent="0.3">
      <c r="A33" s="48"/>
      <c r="B33" s="37"/>
      <c r="C33" s="49"/>
      <c r="D33" s="38"/>
      <c r="E33" s="39">
        <f t="shared" si="27"/>
        <v>0</v>
      </c>
      <c r="F33" s="40" t="str">
        <f t="shared" si="28"/>
        <v/>
      </c>
      <c r="G33" s="41" t="str">
        <f t="shared" si="29"/>
        <v/>
      </c>
      <c r="H33" s="43"/>
      <c r="I33" s="48"/>
      <c r="J33" s="50"/>
      <c r="K33" s="49"/>
      <c r="L33" s="38"/>
      <c r="M33" s="14">
        <f t="shared" si="30"/>
        <v>0</v>
      </c>
      <c r="N33" s="14" t="str">
        <f t="shared" si="31"/>
        <v/>
      </c>
      <c r="O33" s="14" t="str">
        <f t="shared" si="32"/>
        <v/>
      </c>
      <c r="P33" s="16"/>
      <c r="Q33" s="25"/>
      <c r="R33" s="25"/>
      <c r="S33" s="25"/>
      <c r="T33" s="25"/>
      <c r="U33" s="25"/>
      <c r="V33" s="25"/>
      <c r="W33" s="25"/>
      <c r="X33" s="25"/>
      <c r="Y33" s="25"/>
      <c r="Z33" s="16"/>
      <c r="AA33" s="21"/>
      <c r="AB33" s="32"/>
      <c r="AC33" s="60"/>
      <c r="AD33" s="58"/>
      <c r="AE33" s="58"/>
      <c r="AF33" s="58"/>
      <c r="AG33" s="72"/>
      <c r="AH33" s="139"/>
      <c r="AI33" s="139"/>
    </row>
    <row r="34" spans="1:35" ht="13" thickBot="1" x14ac:dyDescent="0.3">
      <c r="A34" s="48"/>
      <c r="B34" s="37"/>
      <c r="C34" s="49"/>
      <c r="D34" s="38"/>
      <c r="E34" s="39">
        <f t="shared" si="27"/>
        <v>0</v>
      </c>
      <c r="F34" s="40" t="str">
        <f t="shared" si="28"/>
        <v/>
      </c>
      <c r="G34" s="41" t="str">
        <f t="shared" si="29"/>
        <v/>
      </c>
      <c r="H34" s="43"/>
      <c r="I34" s="48"/>
      <c r="J34" s="50"/>
      <c r="K34" s="49"/>
      <c r="L34" s="38"/>
      <c r="M34" s="14">
        <f t="shared" si="30"/>
        <v>0</v>
      </c>
      <c r="N34" s="14" t="str">
        <f t="shared" si="31"/>
        <v/>
      </c>
      <c r="O34" s="14" t="str">
        <f t="shared" si="32"/>
        <v/>
      </c>
      <c r="P34" s="16"/>
      <c r="Q34" s="25"/>
      <c r="R34" s="25"/>
      <c r="S34" s="25"/>
      <c r="T34" s="25"/>
      <c r="U34" s="25"/>
      <c r="V34" s="25"/>
      <c r="W34" s="25"/>
      <c r="X34" s="25"/>
      <c r="Y34" s="25"/>
      <c r="Z34" s="16"/>
      <c r="AA34" s="69"/>
      <c r="AB34" s="45"/>
      <c r="AC34" s="66"/>
      <c r="AD34" s="23">
        <f t="shared" ref="AD34:AD42" si="35">IF(AG34&lt;&gt;"",AG34,3)*IF(AC34="A",4,IF(AC34="B",3,IF(AC34="C",2,IF(AC34="D",1,IF(AND(AC34&gt;=0,AC34&lt;=4,ISNUMBER(AC34)),AC34,0)))))</f>
        <v>0</v>
      </c>
      <c r="AE34" s="23" t="str">
        <f t="shared" ref="AE34:AE42" si="36">IF(OR(AC34="A",AC34="B",AC34="C",AC34="D",AC34="F",AND(AC34&gt;=0,AC34&lt;=4,ISNUMBER(AC34))),IF(AG34&lt;&gt;"",AG34,3),"")</f>
        <v/>
      </c>
      <c r="AF34" s="23" t="str">
        <f t="shared" ref="AF34:AF42" si="37">IF(OR(AC34="A",AC34="B",AC34="C",AC34="D",AC34="P",AND(AC34&gt;=0,AC34&lt;=4,ISNUMBER(AC34))),IF(AG34&lt;&gt;"",AG34,3),"")</f>
        <v/>
      </c>
      <c r="AG34" s="44"/>
      <c r="AH34" s="131"/>
      <c r="AI34" s="137"/>
    </row>
    <row r="35" spans="1:35" ht="13" thickBot="1" x14ac:dyDescent="0.3">
      <c r="A35" s="48"/>
      <c r="B35" s="37"/>
      <c r="C35" s="49"/>
      <c r="D35" s="38"/>
      <c r="E35" s="39">
        <f t="shared" si="27"/>
        <v>0</v>
      </c>
      <c r="F35" s="40" t="str">
        <f t="shared" si="28"/>
        <v/>
      </c>
      <c r="G35" s="41" t="str">
        <f t="shared" si="29"/>
        <v/>
      </c>
      <c r="H35" s="43"/>
      <c r="I35" s="48"/>
      <c r="J35" s="50"/>
      <c r="K35" s="49"/>
      <c r="L35" s="38"/>
      <c r="M35" s="14">
        <f t="shared" si="30"/>
        <v>0</v>
      </c>
      <c r="N35" s="14" t="str">
        <f t="shared" si="31"/>
        <v/>
      </c>
      <c r="O35" s="14" t="str">
        <f t="shared" si="32"/>
        <v/>
      </c>
      <c r="P35" s="16"/>
      <c r="Q35" s="25"/>
      <c r="R35" s="25"/>
      <c r="S35" s="25"/>
      <c r="T35" s="25"/>
      <c r="U35" s="25"/>
      <c r="V35" s="25"/>
      <c r="W35" s="25"/>
      <c r="X35" s="25"/>
      <c r="Y35" s="25"/>
      <c r="Z35" s="16"/>
      <c r="AA35" s="69" t="s">
        <v>2</v>
      </c>
      <c r="AB35" s="45"/>
      <c r="AC35" s="67"/>
      <c r="AD35" s="23">
        <f t="shared" si="35"/>
        <v>0</v>
      </c>
      <c r="AE35" s="23" t="str">
        <f t="shared" si="36"/>
        <v/>
      </c>
      <c r="AF35" s="23" t="str">
        <f t="shared" si="37"/>
        <v/>
      </c>
      <c r="AG35" s="44"/>
      <c r="AH35" s="131"/>
      <c r="AI35" s="138"/>
    </row>
    <row r="36" spans="1:35" ht="13" thickBot="1" x14ac:dyDescent="0.3">
      <c r="A36" s="48"/>
      <c r="B36" s="37"/>
      <c r="C36" s="49"/>
      <c r="D36" s="38"/>
      <c r="E36" s="39">
        <f t="shared" si="27"/>
        <v>0</v>
      </c>
      <c r="F36" s="40" t="str">
        <f t="shared" si="28"/>
        <v/>
      </c>
      <c r="G36" s="41" t="str">
        <f t="shared" si="29"/>
        <v/>
      </c>
      <c r="H36" s="43"/>
      <c r="I36" s="48"/>
      <c r="J36" s="50"/>
      <c r="K36" s="49"/>
      <c r="L36" s="38"/>
      <c r="M36" s="14">
        <f t="shared" si="30"/>
        <v>0</v>
      </c>
      <c r="N36" s="14" t="str">
        <f t="shared" si="31"/>
        <v/>
      </c>
      <c r="O36" s="14" t="str">
        <f t="shared" si="32"/>
        <v/>
      </c>
      <c r="P36" s="16"/>
      <c r="Q36" s="25"/>
      <c r="R36" s="25"/>
      <c r="S36" s="25"/>
      <c r="T36" s="25"/>
      <c r="U36" s="25"/>
      <c r="V36" s="25"/>
      <c r="W36" s="25"/>
      <c r="X36" s="25"/>
      <c r="Y36" s="25"/>
      <c r="Z36" s="16"/>
      <c r="AA36" s="69" t="s">
        <v>2</v>
      </c>
      <c r="AB36" s="45"/>
      <c r="AC36" s="67"/>
      <c r="AD36" s="23">
        <f t="shared" si="35"/>
        <v>0</v>
      </c>
      <c r="AE36" s="23" t="str">
        <f t="shared" si="36"/>
        <v/>
      </c>
      <c r="AF36" s="23" t="str">
        <f t="shared" si="37"/>
        <v/>
      </c>
      <c r="AG36" s="44"/>
      <c r="AH36" s="131"/>
      <c r="AI36" s="137"/>
    </row>
    <row r="37" spans="1:35" ht="13" thickBot="1" x14ac:dyDescent="0.3">
      <c r="A37" s="48"/>
      <c r="B37" s="37"/>
      <c r="C37" s="49"/>
      <c r="D37" s="38"/>
      <c r="E37" s="39">
        <f t="shared" si="27"/>
        <v>0</v>
      </c>
      <c r="F37" s="40" t="str">
        <f t="shared" si="28"/>
        <v/>
      </c>
      <c r="G37" s="41" t="str">
        <f t="shared" si="29"/>
        <v/>
      </c>
      <c r="H37" s="43"/>
      <c r="I37" s="48"/>
      <c r="J37" s="50"/>
      <c r="K37" s="49"/>
      <c r="L37" s="38"/>
      <c r="M37" s="14">
        <f t="shared" si="30"/>
        <v>0</v>
      </c>
      <c r="N37" s="14" t="str">
        <f t="shared" si="31"/>
        <v/>
      </c>
      <c r="O37" s="14" t="str">
        <f t="shared" si="32"/>
        <v/>
      </c>
      <c r="P37" s="16"/>
      <c r="Q37" s="25"/>
      <c r="R37" s="25"/>
      <c r="S37" s="25"/>
      <c r="T37" s="25"/>
      <c r="U37" s="25"/>
      <c r="V37" s="25"/>
      <c r="W37" s="25"/>
      <c r="X37" s="25"/>
      <c r="Y37" s="25"/>
      <c r="Z37" s="16"/>
      <c r="AA37" s="69" t="s">
        <v>2</v>
      </c>
      <c r="AB37" s="45"/>
      <c r="AC37" s="75"/>
      <c r="AD37" s="23">
        <f t="shared" si="35"/>
        <v>0</v>
      </c>
      <c r="AE37" s="23" t="str">
        <f t="shared" si="36"/>
        <v/>
      </c>
      <c r="AF37" s="23" t="str">
        <f t="shared" si="37"/>
        <v/>
      </c>
      <c r="AG37" s="44"/>
      <c r="AH37" s="131"/>
      <c r="AI37" s="137"/>
    </row>
    <row r="38" spans="1:35" ht="13" thickBot="1" x14ac:dyDescent="0.3">
      <c r="A38" s="48"/>
      <c r="B38" s="37"/>
      <c r="C38" s="49"/>
      <c r="D38" s="38"/>
      <c r="E38" s="39">
        <f t="shared" si="27"/>
        <v>0</v>
      </c>
      <c r="F38" s="40" t="str">
        <f t="shared" si="28"/>
        <v/>
      </c>
      <c r="G38" s="41" t="str">
        <f t="shared" si="29"/>
        <v/>
      </c>
      <c r="H38" s="43"/>
      <c r="I38" s="48"/>
      <c r="J38" s="50"/>
      <c r="K38" s="49"/>
      <c r="L38" s="38"/>
      <c r="M38" s="14">
        <f t="shared" si="30"/>
        <v>0</v>
      </c>
      <c r="N38" s="14" t="str">
        <f t="shared" si="31"/>
        <v/>
      </c>
      <c r="O38" s="14" t="str">
        <f t="shared" si="32"/>
        <v/>
      </c>
      <c r="P38" s="16"/>
      <c r="Q38" s="25"/>
      <c r="R38" s="25"/>
      <c r="S38" s="25"/>
      <c r="T38" s="25"/>
      <c r="U38" s="25"/>
      <c r="V38" s="25"/>
      <c r="W38" s="25"/>
      <c r="X38" s="25"/>
      <c r="Y38" s="25"/>
      <c r="Z38" s="16"/>
      <c r="AA38" s="69" t="s">
        <v>2</v>
      </c>
      <c r="AB38" s="45"/>
      <c r="AC38" s="67"/>
      <c r="AD38" s="23">
        <f t="shared" si="35"/>
        <v>0</v>
      </c>
      <c r="AE38" s="23" t="str">
        <f t="shared" si="36"/>
        <v/>
      </c>
      <c r="AF38" s="23" t="str">
        <f t="shared" si="37"/>
        <v/>
      </c>
      <c r="AG38" s="44"/>
      <c r="AH38" s="131"/>
      <c r="AI38" s="137"/>
    </row>
    <row r="39" spans="1:35" ht="13" thickBot="1" x14ac:dyDescent="0.3">
      <c r="A39" s="48"/>
      <c r="B39" s="37"/>
      <c r="C39" s="49"/>
      <c r="D39" s="38"/>
      <c r="E39" s="39">
        <f t="shared" si="27"/>
        <v>0</v>
      </c>
      <c r="F39" s="40" t="str">
        <f t="shared" si="28"/>
        <v/>
      </c>
      <c r="G39" s="41" t="str">
        <f t="shared" si="29"/>
        <v/>
      </c>
      <c r="H39" s="43"/>
      <c r="I39" s="48"/>
      <c r="J39" s="50"/>
      <c r="K39" s="49"/>
      <c r="L39" s="38"/>
      <c r="M39" s="14">
        <f t="shared" si="30"/>
        <v>0</v>
      </c>
      <c r="N39" s="14" t="str">
        <f t="shared" si="31"/>
        <v/>
      </c>
      <c r="O39" s="14" t="str">
        <f t="shared" si="32"/>
        <v/>
      </c>
      <c r="P39" s="16"/>
      <c r="Q39" s="25"/>
      <c r="R39" s="25"/>
      <c r="S39" s="25"/>
      <c r="T39" s="25"/>
      <c r="U39" s="25"/>
      <c r="V39" s="25"/>
      <c r="W39" s="25"/>
      <c r="X39" s="25"/>
      <c r="Y39" s="25"/>
      <c r="Z39" s="16"/>
      <c r="AA39" s="69" t="s">
        <v>2</v>
      </c>
      <c r="AB39" s="45"/>
      <c r="AC39" s="67"/>
      <c r="AD39" s="23">
        <f t="shared" si="35"/>
        <v>0</v>
      </c>
      <c r="AE39" s="23" t="str">
        <f t="shared" si="36"/>
        <v/>
      </c>
      <c r="AF39" s="23" t="str">
        <f t="shared" si="37"/>
        <v/>
      </c>
      <c r="AG39" s="31"/>
      <c r="AH39" s="131"/>
      <c r="AI39" s="138"/>
    </row>
    <row r="40" spans="1:35" ht="13" thickBot="1" x14ac:dyDescent="0.3">
      <c r="A40" s="48"/>
      <c r="B40" s="37"/>
      <c r="C40" s="49"/>
      <c r="D40" s="38"/>
      <c r="E40" s="39">
        <f t="shared" si="27"/>
        <v>0</v>
      </c>
      <c r="F40" s="40" t="str">
        <f t="shared" si="28"/>
        <v/>
      </c>
      <c r="G40" s="41" t="str">
        <f t="shared" si="29"/>
        <v/>
      </c>
      <c r="H40" s="43"/>
      <c r="I40" s="48"/>
      <c r="J40" s="50"/>
      <c r="K40" s="49"/>
      <c r="L40" s="38"/>
      <c r="M40" s="14">
        <f t="shared" si="30"/>
        <v>0</v>
      </c>
      <c r="N40" s="14" t="str">
        <f t="shared" si="31"/>
        <v/>
      </c>
      <c r="O40" s="14" t="str">
        <f t="shared" si="32"/>
        <v/>
      </c>
      <c r="P40" s="16"/>
      <c r="Q40" s="25"/>
      <c r="R40" s="25"/>
      <c r="S40" s="25"/>
      <c r="T40" s="25"/>
      <c r="U40" s="25"/>
      <c r="V40" s="25"/>
      <c r="W40" s="25"/>
      <c r="X40" s="25"/>
      <c r="Y40" s="25"/>
      <c r="Z40" s="16"/>
      <c r="AA40" s="69" t="s">
        <v>2</v>
      </c>
      <c r="AB40" s="45"/>
      <c r="AC40" s="67"/>
      <c r="AD40" s="23">
        <f t="shared" si="35"/>
        <v>0</v>
      </c>
      <c r="AE40" s="23" t="str">
        <f t="shared" si="36"/>
        <v/>
      </c>
      <c r="AF40" s="23" t="str">
        <f t="shared" si="37"/>
        <v/>
      </c>
      <c r="AG40" s="31"/>
      <c r="AH40" s="131"/>
      <c r="AI40" s="138"/>
    </row>
    <row r="41" spans="1:35" ht="13" thickBot="1" x14ac:dyDescent="0.3">
      <c r="A41" s="48"/>
      <c r="B41" s="37"/>
      <c r="C41" s="49"/>
      <c r="D41" s="38"/>
      <c r="E41" s="39">
        <f t="shared" si="27"/>
        <v>0</v>
      </c>
      <c r="F41" s="40" t="str">
        <f t="shared" si="28"/>
        <v/>
      </c>
      <c r="G41" s="41" t="str">
        <f t="shared" si="29"/>
        <v/>
      </c>
      <c r="H41" s="43"/>
      <c r="I41" s="48"/>
      <c r="J41" s="50"/>
      <c r="K41" s="49"/>
      <c r="L41" s="38"/>
      <c r="M41" s="14">
        <f t="shared" si="30"/>
        <v>0</v>
      </c>
      <c r="N41" s="14" t="str">
        <f t="shared" si="31"/>
        <v/>
      </c>
      <c r="O41" s="14" t="str">
        <f t="shared" si="32"/>
        <v/>
      </c>
      <c r="P41" s="16"/>
      <c r="Q41" s="25"/>
      <c r="R41" s="25"/>
      <c r="S41" s="25"/>
      <c r="T41" s="25"/>
      <c r="U41" s="25"/>
      <c r="V41" s="25"/>
      <c r="W41" s="25"/>
      <c r="X41" s="25"/>
      <c r="Y41" s="25"/>
      <c r="Z41" s="16"/>
      <c r="AA41" s="69" t="s">
        <v>2</v>
      </c>
      <c r="AB41" s="45"/>
      <c r="AC41" s="67"/>
      <c r="AD41" s="23">
        <f t="shared" si="35"/>
        <v>0</v>
      </c>
      <c r="AE41" s="23" t="str">
        <f t="shared" si="36"/>
        <v/>
      </c>
      <c r="AF41" s="23" t="str">
        <f t="shared" si="37"/>
        <v/>
      </c>
      <c r="AG41" s="31"/>
      <c r="AH41" s="131"/>
      <c r="AI41" s="138"/>
    </row>
    <row r="42" spans="1:35" ht="13" thickBot="1" x14ac:dyDescent="0.3">
      <c r="A42" s="48"/>
      <c r="B42" s="37"/>
      <c r="C42" s="49"/>
      <c r="D42" s="38"/>
      <c r="E42" s="39">
        <f t="shared" si="27"/>
        <v>0</v>
      </c>
      <c r="F42" s="40" t="str">
        <f t="shared" si="28"/>
        <v/>
      </c>
      <c r="G42" s="41" t="str">
        <f t="shared" si="29"/>
        <v/>
      </c>
      <c r="H42" s="43"/>
      <c r="I42" s="48"/>
      <c r="J42" s="50"/>
      <c r="K42" s="49"/>
      <c r="L42" s="38"/>
      <c r="M42" s="14">
        <f t="shared" si="30"/>
        <v>0</v>
      </c>
      <c r="N42" s="14" t="str">
        <f t="shared" si="31"/>
        <v/>
      </c>
      <c r="O42" s="14" t="str">
        <f t="shared" si="32"/>
        <v/>
      </c>
      <c r="P42" s="16"/>
      <c r="Q42" s="25"/>
      <c r="R42" s="25"/>
      <c r="S42" s="25"/>
      <c r="T42" s="25"/>
      <c r="U42" s="25"/>
      <c r="V42" s="25"/>
      <c r="W42" s="25"/>
      <c r="X42" s="25"/>
      <c r="Y42" s="25"/>
      <c r="Z42" s="16"/>
      <c r="AA42" s="69" t="s">
        <v>2</v>
      </c>
      <c r="AB42" s="45"/>
      <c r="AC42" s="67"/>
      <c r="AD42" s="23">
        <f t="shared" si="35"/>
        <v>0</v>
      </c>
      <c r="AE42" s="23" t="str">
        <f t="shared" si="36"/>
        <v/>
      </c>
      <c r="AF42" s="23" t="str">
        <f t="shared" si="37"/>
        <v/>
      </c>
      <c r="AG42" s="44"/>
      <c r="AH42" s="131"/>
      <c r="AI42" s="137"/>
    </row>
    <row r="43" spans="1:35" ht="13" thickBot="1" x14ac:dyDescent="0.3">
      <c r="A43" s="48"/>
      <c r="B43" s="37"/>
      <c r="C43" s="49"/>
      <c r="D43" s="38"/>
      <c r="E43" s="39">
        <f t="shared" si="27"/>
        <v>0</v>
      </c>
      <c r="F43" s="40" t="str">
        <f t="shared" si="28"/>
        <v/>
      </c>
      <c r="G43" s="41" t="str">
        <f t="shared" si="29"/>
        <v/>
      </c>
      <c r="H43" s="43"/>
      <c r="I43" s="48"/>
      <c r="J43" s="50"/>
      <c r="K43" s="49"/>
      <c r="L43" s="38"/>
      <c r="M43" s="14">
        <f t="shared" si="30"/>
        <v>0</v>
      </c>
      <c r="N43" s="14" t="str">
        <f t="shared" si="31"/>
        <v/>
      </c>
      <c r="O43" s="14" t="str">
        <f t="shared" si="32"/>
        <v/>
      </c>
      <c r="P43" s="16"/>
      <c r="Q43" s="20"/>
      <c r="R43" s="20"/>
      <c r="S43" s="20"/>
      <c r="T43" s="20"/>
      <c r="U43" s="20"/>
      <c r="V43" s="20"/>
      <c r="W43" s="20"/>
      <c r="X43" s="20"/>
      <c r="Y43" s="20"/>
      <c r="Z43" s="16"/>
      <c r="AA43" s="69" t="s">
        <v>2</v>
      </c>
      <c r="AB43" s="45"/>
      <c r="AC43" s="67"/>
      <c r="AD43" s="23">
        <f t="shared" ref="AD43" si="38">IF(AG43&lt;&gt;"",AG43,3)*IF(AC43="A",4,IF(AC43="B",3,IF(AC43="C",2,IF(AC43="D",1,IF(AND(AC43&gt;=0,AC43&lt;=4,ISNUMBER(AC43)),AC43,0)))))</f>
        <v>0</v>
      </c>
      <c r="AE43" s="23" t="str">
        <f t="shared" si="33"/>
        <v/>
      </c>
      <c r="AF43" s="23" t="str">
        <f t="shared" si="34"/>
        <v/>
      </c>
      <c r="AG43" s="44"/>
      <c r="AH43" s="131"/>
      <c r="AI43" s="138"/>
    </row>
    <row r="44" spans="1:35" x14ac:dyDescent="0.25">
      <c r="A44" s="48"/>
      <c r="B44" s="37"/>
      <c r="C44" s="49"/>
      <c r="D44" s="38"/>
      <c r="E44" s="39">
        <f t="shared" si="27"/>
        <v>0</v>
      </c>
      <c r="F44" s="40" t="str">
        <f t="shared" si="28"/>
        <v/>
      </c>
      <c r="G44" s="41" t="str">
        <f t="shared" si="29"/>
        <v/>
      </c>
      <c r="H44" s="43"/>
      <c r="I44" s="48"/>
      <c r="J44" s="50"/>
      <c r="K44" s="49"/>
      <c r="L44" s="38"/>
      <c r="M44" s="14">
        <f t="shared" si="30"/>
        <v>0</v>
      </c>
      <c r="N44" s="14" t="str">
        <f t="shared" si="31"/>
        <v/>
      </c>
      <c r="O44" s="14" t="str">
        <f t="shared" si="32"/>
        <v/>
      </c>
      <c r="P44" s="16"/>
      <c r="Q44" s="20"/>
      <c r="R44" s="20"/>
      <c r="S44" s="20"/>
      <c r="T44" s="20"/>
      <c r="U44" s="20"/>
      <c r="V44" s="20"/>
      <c r="W44" s="20"/>
      <c r="X44" s="20"/>
      <c r="Y44" s="20"/>
      <c r="Z44" s="16"/>
      <c r="AA44" s="68"/>
      <c r="AB44" s="83"/>
      <c r="AC44" s="14"/>
      <c r="AD44" s="14"/>
      <c r="AE44" s="14"/>
      <c r="AF44" s="14"/>
      <c r="AG44" s="14"/>
      <c r="AH44" s="62"/>
      <c r="AI44" s="14"/>
    </row>
    <row r="45" spans="1:35" x14ac:dyDescent="0.25">
      <c r="M45" s="14"/>
      <c r="N45" s="14"/>
      <c r="O45" s="14"/>
      <c r="P45" s="16"/>
      <c r="Q45" s="13"/>
      <c r="R45" s="13"/>
      <c r="S45" s="13"/>
      <c r="T45" s="13"/>
      <c r="U45" s="13"/>
      <c r="V45" s="13"/>
      <c r="W45" s="13"/>
      <c r="X45" s="13"/>
      <c r="Y45" s="13"/>
      <c r="Z45" s="30"/>
      <c r="AA45" s="21"/>
      <c r="AB45" s="14"/>
      <c r="AC45" s="14"/>
      <c r="AD45" s="14"/>
      <c r="AE45" s="14"/>
      <c r="AF45" s="14"/>
      <c r="AG45" s="14"/>
      <c r="AH45" s="62"/>
      <c r="AI45" s="14"/>
    </row>
    <row r="46" spans="1:35" x14ac:dyDescent="0.25">
      <c r="A46" s="30"/>
      <c r="B46" s="30"/>
      <c r="C46" s="30"/>
      <c r="D46" s="30"/>
      <c r="E46" s="14"/>
      <c r="F46" s="14"/>
      <c r="G46" s="14"/>
      <c r="H46" s="14"/>
      <c r="I46" s="30"/>
      <c r="J46" s="30"/>
      <c r="K46" s="30"/>
      <c r="L46" s="30"/>
      <c r="M46" s="30"/>
      <c r="N46" s="30"/>
      <c r="O46" s="14"/>
      <c r="P46" s="30"/>
      <c r="Q46" s="46"/>
      <c r="R46" s="46"/>
      <c r="S46" s="46"/>
      <c r="T46" s="46"/>
      <c r="U46" s="46"/>
      <c r="V46" s="46"/>
      <c r="W46" s="46"/>
      <c r="X46" s="46"/>
      <c r="Y46" s="46"/>
      <c r="Z46" s="30"/>
      <c r="AA46" s="14"/>
      <c r="AB46" s="14"/>
      <c r="AC46" s="14"/>
      <c r="AD46" s="14"/>
      <c r="AE46" s="14"/>
      <c r="AF46" s="14"/>
      <c r="AG46" s="14"/>
      <c r="AH46" s="62"/>
      <c r="AI46" s="14"/>
    </row>
    <row r="47" spans="1:35" x14ac:dyDescent="0.25">
      <c r="Q47" s="13"/>
      <c r="R47" s="13"/>
      <c r="S47" s="13"/>
      <c r="T47" s="13"/>
      <c r="U47" s="13"/>
      <c r="V47" s="13"/>
      <c r="W47" s="13"/>
      <c r="X47" s="13"/>
      <c r="Y47" s="13"/>
      <c r="AA47" s="54"/>
      <c r="AB47" s="58"/>
      <c r="AC47" s="58"/>
      <c r="AD47" s="58"/>
      <c r="AE47" s="58"/>
      <c r="AF47" s="58"/>
      <c r="AH47" s="63"/>
      <c r="AI47" s="58"/>
    </row>
    <row r="48" spans="1:35" x14ac:dyDescent="0.25">
      <c r="Q48" s="13"/>
      <c r="R48" s="13"/>
      <c r="S48" s="13"/>
      <c r="T48" s="13"/>
      <c r="U48" s="13"/>
      <c r="V48" s="13"/>
      <c r="W48" s="13"/>
      <c r="X48" s="13"/>
      <c r="Y48" s="13"/>
      <c r="AA48" s="14"/>
      <c r="AB48" s="58"/>
      <c r="AC48" s="58"/>
      <c r="AD48" s="58"/>
      <c r="AE48" s="58"/>
      <c r="AF48" s="58"/>
      <c r="AH48" s="63"/>
      <c r="AI48" s="58"/>
    </row>
    <row r="49" spans="1:35" x14ac:dyDescent="0.25">
      <c r="M49" s="30"/>
      <c r="N49" s="30"/>
      <c r="O49" s="14"/>
      <c r="P49" s="30"/>
      <c r="Q49" s="46"/>
      <c r="R49" s="46"/>
      <c r="S49" s="46"/>
      <c r="T49" s="46"/>
      <c r="U49" s="46"/>
      <c r="V49" s="46"/>
      <c r="W49" s="46"/>
      <c r="X49" s="46"/>
      <c r="Y49" s="46"/>
      <c r="Z49" s="30"/>
      <c r="AA49" s="14"/>
      <c r="AB49" s="58"/>
      <c r="AC49" s="58"/>
      <c r="AD49" s="58"/>
      <c r="AE49" s="58"/>
      <c r="AF49" s="58"/>
      <c r="AH49" s="63"/>
      <c r="AI49" s="58"/>
    </row>
    <row r="50" spans="1:35" x14ac:dyDescent="0.25">
      <c r="A50" s="30"/>
      <c r="B50" s="30"/>
      <c r="C50" s="30"/>
      <c r="D50" s="30"/>
      <c r="E50" s="14"/>
      <c r="F50" s="14"/>
      <c r="G50" s="14"/>
      <c r="H50" s="14"/>
      <c r="I50" s="30"/>
      <c r="J50" s="30"/>
      <c r="K50" s="30"/>
      <c r="L50" s="30"/>
      <c r="M50" s="30"/>
      <c r="N50" s="30"/>
      <c r="O50" s="14"/>
      <c r="P50" s="30"/>
      <c r="Q50" s="46"/>
      <c r="R50" s="46"/>
      <c r="S50" s="46"/>
      <c r="T50" s="46"/>
      <c r="U50" s="46"/>
      <c r="V50" s="46"/>
      <c r="W50" s="46"/>
      <c r="X50" s="46"/>
      <c r="Y50" s="46"/>
      <c r="Z50" s="30"/>
      <c r="AA50" s="58"/>
      <c r="AB50" s="58"/>
      <c r="AH50" s="65"/>
    </row>
    <row r="51" spans="1:35" x14ac:dyDescent="0.25">
      <c r="A51" s="30"/>
      <c r="B51" s="30"/>
      <c r="C51" s="30"/>
      <c r="D51" s="30"/>
      <c r="E51" s="14"/>
      <c r="F51" s="14"/>
      <c r="G51" s="14"/>
      <c r="H51" s="14"/>
      <c r="I51" s="30"/>
      <c r="J51" s="30"/>
      <c r="K51" s="30"/>
      <c r="L51" s="30"/>
      <c r="M51" s="30"/>
      <c r="N51" s="30"/>
      <c r="O51" s="14"/>
      <c r="P51" s="30"/>
      <c r="Q51" s="46"/>
      <c r="R51" s="46"/>
      <c r="S51" s="46"/>
      <c r="T51" s="46"/>
      <c r="U51" s="46"/>
      <c r="V51" s="46"/>
      <c r="W51" s="46"/>
      <c r="X51" s="46"/>
      <c r="Y51" s="46"/>
      <c r="Z51" s="30"/>
      <c r="AA51" s="58"/>
      <c r="AH51" s="65"/>
    </row>
    <row r="52" spans="1:35" x14ac:dyDescent="0.25">
      <c r="A52" s="30"/>
      <c r="B52" s="30"/>
      <c r="C52" s="30"/>
      <c r="D52" s="30"/>
      <c r="E52" s="14"/>
      <c r="F52" s="14"/>
      <c r="G52" s="14"/>
      <c r="H52" s="14"/>
      <c r="I52" s="30"/>
      <c r="J52" s="30"/>
      <c r="K52" s="30"/>
      <c r="L52" s="30"/>
      <c r="M52" s="30"/>
      <c r="N52" s="30"/>
      <c r="O52" s="14"/>
      <c r="P52" s="30"/>
      <c r="Q52" s="46"/>
      <c r="R52" s="46"/>
      <c r="S52" s="46"/>
      <c r="T52" s="46"/>
      <c r="U52" s="46"/>
      <c r="V52" s="46"/>
      <c r="W52" s="46"/>
      <c r="X52" s="46"/>
      <c r="Y52" s="46"/>
      <c r="Z52" s="30"/>
    </row>
    <row r="53" spans="1:35" x14ac:dyDescent="0.25">
      <c r="A53" s="30"/>
      <c r="B53" s="30"/>
      <c r="C53" s="30"/>
      <c r="D53" s="30"/>
      <c r="E53" s="14"/>
      <c r="F53" s="14"/>
      <c r="G53" s="14"/>
      <c r="H53" s="14"/>
      <c r="I53" s="30"/>
      <c r="J53" s="30"/>
      <c r="K53" s="30"/>
      <c r="L53" s="30"/>
      <c r="M53" s="30"/>
      <c r="N53" s="30"/>
      <c r="O53" s="14"/>
      <c r="P53" s="30"/>
      <c r="Q53" s="46"/>
      <c r="R53" s="46"/>
      <c r="S53" s="46"/>
      <c r="T53" s="46"/>
      <c r="U53" s="46"/>
      <c r="V53" s="46"/>
      <c r="W53" s="46"/>
      <c r="X53" s="46"/>
      <c r="Y53" s="46"/>
      <c r="Z53" s="30"/>
      <c r="AH53" s="65"/>
    </row>
    <row r="54" spans="1:35" x14ac:dyDescent="0.25">
      <c r="A54" s="30"/>
      <c r="B54" s="30"/>
      <c r="C54" s="30"/>
      <c r="D54" s="30"/>
      <c r="E54" s="14"/>
      <c r="F54" s="14"/>
      <c r="G54" s="14"/>
      <c r="H54" s="14"/>
      <c r="I54" s="30"/>
      <c r="J54" s="30"/>
      <c r="K54" s="30"/>
      <c r="L54" s="30"/>
      <c r="M54" s="30"/>
      <c r="N54" s="30"/>
      <c r="O54" s="14"/>
      <c r="P54" s="30"/>
      <c r="Q54" s="30"/>
      <c r="R54" s="30"/>
      <c r="S54" s="30"/>
      <c r="T54" s="30"/>
      <c r="U54" s="30"/>
      <c r="V54" s="30"/>
      <c r="W54" s="30"/>
      <c r="X54" s="30"/>
      <c r="Y54" s="30"/>
      <c r="Z54" s="30"/>
      <c r="AH54" s="65"/>
    </row>
    <row r="55" spans="1:35" x14ac:dyDescent="0.25">
      <c r="A55" s="30"/>
      <c r="B55" s="30"/>
      <c r="C55" s="30"/>
      <c r="D55" s="30"/>
      <c r="E55" s="14"/>
      <c r="F55" s="14"/>
      <c r="G55" s="14"/>
      <c r="H55" s="14"/>
      <c r="I55" s="30"/>
      <c r="J55" s="30"/>
      <c r="K55" s="30"/>
      <c r="L55" s="30"/>
      <c r="M55" s="30"/>
      <c r="N55" s="30"/>
      <c r="O55" s="14"/>
      <c r="P55" s="30"/>
      <c r="Q55" s="30"/>
      <c r="R55" s="30"/>
      <c r="S55" s="30"/>
      <c r="T55" s="30"/>
      <c r="U55" s="30"/>
      <c r="V55" s="30"/>
      <c r="W55" s="30"/>
      <c r="X55" s="30"/>
      <c r="Y55" s="30"/>
      <c r="Z55" s="30"/>
      <c r="AH55" s="65"/>
    </row>
    <row r="56" spans="1:35" x14ac:dyDescent="0.25">
      <c r="A56" s="30"/>
      <c r="B56" s="30"/>
      <c r="C56" s="30"/>
      <c r="D56" s="30"/>
      <c r="E56" s="14"/>
      <c r="F56" s="14"/>
      <c r="G56" s="14"/>
      <c r="H56" s="14"/>
      <c r="I56" s="30"/>
      <c r="J56" s="30"/>
      <c r="K56" s="30"/>
      <c r="L56" s="30"/>
      <c r="AH56" s="65"/>
    </row>
    <row r="57" spans="1:35" x14ac:dyDescent="0.25">
      <c r="AH57" s="65"/>
    </row>
  </sheetData>
  <sheetProtection algorithmName="SHA-512" hashValue="H++p4s7lHa4bExrdvLvdzvgYhv6TJTGUI1xiiGp41RNcbB6+gnXtABeWjGzSB5EVUKjMQm3GsaVSnV/ftrGvfw==" saltValue="0C1V2bvF2pZ8h2FLZlmlIw==" spinCount="100000" sheet="1" objects="1" scenarios="1"/>
  <mergeCells count="90">
    <mergeCell ref="Q20:W20"/>
    <mergeCell ref="Q23:R23"/>
    <mergeCell ref="C16:D16"/>
    <mergeCell ref="C17:D17"/>
    <mergeCell ref="C18:D18"/>
    <mergeCell ref="C22:D22"/>
    <mergeCell ref="I22:L22"/>
    <mergeCell ref="C23:D23"/>
    <mergeCell ref="I23:L23"/>
    <mergeCell ref="Q22:R22"/>
    <mergeCell ref="C20:D20"/>
    <mergeCell ref="I21:L21"/>
    <mergeCell ref="C19:D19"/>
    <mergeCell ref="I19:L19"/>
    <mergeCell ref="I20:L20"/>
    <mergeCell ref="C21:D21"/>
    <mergeCell ref="AH10:AI10"/>
    <mergeCell ref="AH15:AI15"/>
    <mergeCell ref="AH16:AI16"/>
    <mergeCell ref="X15:Y15"/>
    <mergeCell ref="X14:Y14"/>
    <mergeCell ref="AH14:AI14"/>
    <mergeCell ref="AH11:AI11"/>
    <mergeCell ref="X11:Y11"/>
    <mergeCell ref="AH12:AI12"/>
    <mergeCell ref="I14:L14"/>
    <mergeCell ref="I15:L15"/>
    <mergeCell ref="C12:D12"/>
    <mergeCell ref="I12:L12"/>
    <mergeCell ref="X13:Y13"/>
    <mergeCell ref="C13:D13"/>
    <mergeCell ref="I13:L13"/>
    <mergeCell ref="C14:D14"/>
    <mergeCell ref="C15:D15"/>
    <mergeCell ref="X12:Y12"/>
    <mergeCell ref="AH25:AI25"/>
    <mergeCell ref="AH24:AI24"/>
    <mergeCell ref="AH13:AI13"/>
    <mergeCell ref="AH40:AI40"/>
    <mergeCell ref="AH41:AI41"/>
    <mergeCell ref="AH42:AI42"/>
    <mergeCell ref="AH43:AI43"/>
    <mergeCell ref="AH35:AI35"/>
    <mergeCell ref="AH36:AI36"/>
    <mergeCell ref="AH37:AI37"/>
    <mergeCell ref="AH38:AI38"/>
    <mergeCell ref="AH39:AI39"/>
    <mergeCell ref="Q29:R29"/>
    <mergeCell ref="AH32:AI32"/>
    <mergeCell ref="AH33:AI33"/>
    <mergeCell ref="AH34:AI34"/>
    <mergeCell ref="Q26:R26"/>
    <mergeCell ref="Q27:R27"/>
    <mergeCell ref="Q28:R28"/>
    <mergeCell ref="AH27:AI27"/>
    <mergeCell ref="C24:D24"/>
    <mergeCell ref="I24:L24"/>
    <mergeCell ref="Q24:R24"/>
    <mergeCell ref="A25:L25"/>
    <mergeCell ref="Q25:R25"/>
    <mergeCell ref="AR16:AS16"/>
    <mergeCell ref="I17:L17"/>
    <mergeCell ref="X18:Y18"/>
    <mergeCell ref="AH19:AI19"/>
    <mergeCell ref="I16:L16"/>
    <mergeCell ref="X17:Y17"/>
    <mergeCell ref="AH18:AI18"/>
    <mergeCell ref="X16:Y16"/>
    <mergeCell ref="AH17:AI17"/>
    <mergeCell ref="I18:L18"/>
    <mergeCell ref="X19:Y19"/>
    <mergeCell ref="C8:D8"/>
    <mergeCell ref="I8:L8"/>
    <mergeCell ref="X8:Y8"/>
    <mergeCell ref="AH8:AI8"/>
    <mergeCell ref="C9:D9"/>
    <mergeCell ref="I9:L9"/>
    <mergeCell ref="X9:Y9"/>
    <mergeCell ref="AH9:AI9"/>
    <mergeCell ref="C11:D11"/>
    <mergeCell ref="I11:L11"/>
    <mergeCell ref="C10:D10"/>
    <mergeCell ref="I10:L10"/>
    <mergeCell ref="X10:Y10"/>
    <mergeCell ref="S1:Y1"/>
    <mergeCell ref="AG1:AI1"/>
    <mergeCell ref="C7:D7"/>
    <mergeCell ref="I7:L7"/>
    <mergeCell ref="X7:Y7"/>
    <mergeCell ref="B1:Q1"/>
  </mergeCells>
  <conditionalFormatting sqref="AA44">
    <cfRule type="expression" dxfId="82" priority="164" stopIfTrue="1">
      <formula>(AC43="")</formula>
    </cfRule>
    <cfRule type="expression" dxfId="81" priority="165" stopIfTrue="1">
      <formula>(NOT(OR(AC43="A",AC43="B",AC43="C",AC43="D",AC43="X",AC43="P",AND(AC43&gt;=0,AC43&lt;=4,ISNUMBER(AC43)))))</formula>
    </cfRule>
  </conditionalFormatting>
  <conditionalFormatting sqref="A29 AA34 AA9 AA11:AA20 AA23 A24">
    <cfRule type="expression" dxfId="80" priority="154" stopIfTrue="1">
      <formula>(C9="")</formula>
    </cfRule>
  </conditionalFormatting>
  <conditionalFormatting sqref="B29 AB34 AB9 AB44 AB11:AB20 AB22:AB23">
    <cfRule type="expression" dxfId="79" priority="153" stopIfTrue="1">
      <formula>(C9="")</formula>
    </cfRule>
  </conditionalFormatting>
  <conditionalFormatting sqref="I29">
    <cfRule type="expression" dxfId="78" priority="152" stopIfTrue="1">
      <formula>(K29="")</formula>
    </cfRule>
  </conditionalFormatting>
  <conditionalFormatting sqref="J29">
    <cfRule type="expression" dxfId="77" priority="151" stopIfTrue="1">
      <formula>(K29="")</formula>
    </cfRule>
  </conditionalFormatting>
  <conditionalFormatting sqref="Q7">
    <cfRule type="expression" dxfId="76" priority="150" stopIfTrue="1">
      <formula>(S7="")</formula>
    </cfRule>
  </conditionalFormatting>
  <conditionalFormatting sqref="R7">
    <cfRule type="expression" dxfId="75" priority="149" stopIfTrue="1">
      <formula>(S7="")</formula>
    </cfRule>
  </conditionalFormatting>
  <conditionalFormatting sqref="AL16">
    <cfRule type="expression" dxfId="74" priority="140" stopIfTrue="1">
      <formula>(AM16="")</formula>
    </cfRule>
  </conditionalFormatting>
  <conditionalFormatting sqref="Q3">
    <cfRule type="expression" dxfId="73" priority="166" stopIfTrue="1">
      <formula>SUM(U7:U19)&lt;13</formula>
    </cfRule>
    <cfRule type="expression" dxfId="72" priority="167" stopIfTrue="1">
      <formula>SUM(U7:U19)&gt;13</formula>
    </cfRule>
  </conditionalFormatting>
  <conditionalFormatting sqref="AC11">
    <cfRule type="expression" dxfId="71" priority="137" stopIfTrue="1">
      <formula>(AD11="")</formula>
    </cfRule>
  </conditionalFormatting>
  <conditionalFormatting sqref="R7:R19">
    <cfRule type="expression" dxfId="70" priority="123" stopIfTrue="1">
      <formula>(S7="")</formula>
    </cfRule>
  </conditionalFormatting>
  <conditionalFormatting sqref="Q7">
    <cfRule type="expression" dxfId="69" priority="122" stopIfTrue="1">
      <formula>(S7="")</formula>
    </cfRule>
  </conditionalFormatting>
  <conditionalFormatting sqref="R7">
    <cfRule type="expression" dxfId="68" priority="121" stopIfTrue="1">
      <formula>(S7="")</formula>
    </cfRule>
  </conditionalFormatting>
  <conditionalFormatting sqref="Q7:Q19">
    <cfRule type="expression" dxfId="67" priority="120" stopIfTrue="1">
      <formula>(S7="")</formula>
    </cfRule>
  </conditionalFormatting>
  <conditionalFormatting sqref="Q11">
    <cfRule type="expression" dxfId="66" priority="119" stopIfTrue="1">
      <formula>(S11="")</formula>
    </cfRule>
  </conditionalFormatting>
  <conditionalFormatting sqref="R11">
    <cfRule type="expression" dxfId="65" priority="118" stopIfTrue="1">
      <formula>(S11="")</formula>
    </cfRule>
  </conditionalFormatting>
  <conditionalFormatting sqref="Q11">
    <cfRule type="expression" dxfId="64" priority="117" stopIfTrue="1">
      <formula>(S11="")</formula>
    </cfRule>
  </conditionalFormatting>
  <conditionalFormatting sqref="R11">
    <cfRule type="expression" dxfId="63" priority="116" stopIfTrue="1">
      <formula>(S11="")</formula>
    </cfRule>
  </conditionalFormatting>
  <conditionalFormatting sqref="Q15">
    <cfRule type="expression" dxfId="62" priority="115" stopIfTrue="1">
      <formula>(S15="")</formula>
    </cfRule>
  </conditionalFormatting>
  <conditionalFormatting sqref="R15">
    <cfRule type="expression" dxfId="61" priority="114" stopIfTrue="1">
      <formula>(S15="")</formula>
    </cfRule>
  </conditionalFormatting>
  <conditionalFormatting sqref="Q15">
    <cfRule type="expression" dxfId="60" priority="113" stopIfTrue="1">
      <formula>(S15="")</formula>
    </cfRule>
  </conditionalFormatting>
  <conditionalFormatting sqref="R15">
    <cfRule type="expression" dxfId="59" priority="112" stopIfTrue="1">
      <formula>(S15="")</formula>
    </cfRule>
  </conditionalFormatting>
  <conditionalFormatting sqref="Q19">
    <cfRule type="expression" dxfId="58" priority="111" stopIfTrue="1">
      <formula>(S19="")</formula>
    </cfRule>
  </conditionalFormatting>
  <conditionalFormatting sqref="R19">
    <cfRule type="expression" dxfId="57" priority="110" stopIfTrue="1">
      <formula>(S19="")</formula>
    </cfRule>
  </conditionalFormatting>
  <conditionalFormatting sqref="R11:R19">
    <cfRule type="expression" dxfId="56" priority="109" stopIfTrue="1">
      <formula>(S11="")</formula>
    </cfRule>
  </conditionalFormatting>
  <conditionalFormatting sqref="Q11:Q19">
    <cfRule type="expression" dxfId="55" priority="108" stopIfTrue="1">
      <formula>(S11="")</formula>
    </cfRule>
  </conditionalFormatting>
  <conditionalFormatting sqref="AG34:AG36 AG38:AG43 AG8:AG9 AG11:AG19">
    <cfRule type="expression" dxfId="54" priority="97" stopIfTrue="1">
      <formula>AG8&lt;&gt;""</formula>
    </cfRule>
  </conditionalFormatting>
  <conditionalFormatting sqref="W13">
    <cfRule type="expression" dxfId="53" priority="81" stopIfTrue="1">
      <formula>W13&lt;&gt;""</formula>
    </cfRule>
  </conditionalFormatting>
  <conditionalFormatting sqref="AG23:AG25">
    <cfRule type="expression" dxfId="52" priority="80" stopIfTrue="1">
      <formula>AG23&lt;&gt;""</formula>
    </cfRule>
  </conditionalFormatting>
  <conditionalFormatting sqref="AG15">
    <cfRule type="expression" dxfId="51" priority="79" stopIfTrue="1">
      <formula>AG15&lt;&gt;""</formula>
    </cfRule>
  </conditionalFormatting>
  <conditionalFormatting sqref="W7:W19">
    <cfRule type="expression" dxfId="50" priority="78" stopIfTrue="1">
      <formula>W7&lt;&gt;""</formula>
    </cfRule>
  </conditionalFormatting>
  <conditionalFormatting sqref="AA8">
    <cfRule type="expression" dxfId="49" priority="68" stopIfTrue="1">
      <formula>(AC8="")</formula>
    </cfRule>
  </conditionalFormatting>
  <conditionalFormatting sqref="AB8">
    <cfRule type="expression" dxfId="48" priority="67" stopIfTrue="1">
      <formula>(AC8="")</formula>
    </cfRule>
  </conditionalFormatting>
  <conditionalFormatting sqref="J27:L27 E27:H27">
    <cfRule type="expression" dxfId="47" priority="59" stopIfTrue="1">
      <formula>SUM(M29:M44)&lt;10</formula>
    </cfRule>
  </conditionalFormatting>
  <conditionalFormatting sqref="Q27:R27">
    <cfRule type="expression" dxfId="46" priority="55">
      <formula>$Q$27&lt;2</formula>
    </cfRule>
  </conditionalFormatting>
  <conditionalFormatting sqref="AG37">
    <cfRule type="expression" dxfId="45" priority="50" stopIfTrue="1">
      <formula>AG37&lt;&gt;""</formula>
    </cfRule>
  </conditionalFormatting>
  <conditionalFormatting sqref="D27">
    <cfRule type="expression" dxfId="44" priority="209" stopIfTrue="1">
      <formula>SUM(L29:L44)&lt;10</formula>
    </cfRule>
  </conditionalFormatting>
  <conditionalFormatting sqref="AA7">
    <cfRule type="expression" dxfId="43" priority="219" stopIfTrue="1">
      <formula>SUM(AE8:AE19)&lt;32</formula>
    </cfRule>
    <cfRule type="expression" dxfId="42" priority="220" stopIfTrue="1">
      <formula>SUM(AE8:AE19)&gt;32</formula>
    </cfRule>
  </conditionalFormatting>
  <conditionalFormatting sqref="AA10">
    <cfRule type="expression" dxfId="41" priority="46" stopIfTrue="1">
      <formula>(AC10="")</formula>
    </cfRule>
  </conditionalFormatting>
  <conditionalFormatting sqref="AB10">
    <cfRule type="expression" dxfId="40" priority="45" stopIfTrue="1">
      <formula>(AC10="")</formula>
    </cfRule>
  </conditionalFormatting>
  <conditionalFormatting sqref="AC10">
    <cfRule type="expression" dxfId="39" priority="44" stopIfTrue="1">
      <formula>(AD10="")</formula>
    </cfRule>
  </conditionalFormatting>
  <conditionalFormatting sqref="AG10">
    <cfRule type="expression" dxfId="38" priority="43" stopIfTrue="1">
      <formula>AG10&lt;&gt;""</formula>
    </cfRule>
  </conditionalFormatting>
  <conditionalFormatting sqref="AA45">
    <cfRule type="expression" dxfId="37" priority="233" stopIfTrue="1">
      <formula>(#REF!="")</formula>
    </cfRule>
    <cfRule type="expression" dxfId="36" priority="234" stopIfTrue="1">
      <formula>(NOT(OR(#REF!="A",#REF!="B",#REF!="C",#REF!="D",#REF!="X",#REF!="P",AND(#REF!&gt;=0,#REF!&lt;=4,ISNUMBER(#REF!)))))</formula>
    </cfRule>
  </conditionalFormatting>
  <conditionalFormatting sqref="AA29">
    <cfRule type="expression" dxfId="35" priority="235" stopIfTrue="1">
      <formula>SUM(AE34:AE38)&lt;15</formula>
    </cfRule>
    <cfRule type="expression" dxfId="34" priority="236" stopIfTrue="1">
      <formula>SUM(AE34:AE38)&gt;15</formula>
    </cfRule>
  </conditionalFormatting>
  <conditionalFormatting sqref="AA3">
    <cfRule type="expression" dxfId="33" priority="249" stopIfTrue="1">
      <formula>SUM(AE8:AE43)&lt;62</formula>
    </cfRule>
    <cfRule type="expression" dxfId="32" priority="250" stopIfTrue="1">
      <formula>SUM(AE8:AE43)&gt;62</formula>
    </cfRule>
  </conditionalFormatting>
  <conditionalFormatting sqref="AA35:AA43">
    <cfRule type="expression" dxfId="31" priority="40" stopIfTrue="1">
      <formula>(AC35="")</formula>
    </cfRule>
  </conditionalFormatting>
  <conditionalFormatting sqref="AB35:AB43">
    <cfRule type="expression" dxfId="30" priority="39" stopIfTrue="1">
      <formula>(AC35="")</formula>
    </cfRule>
  </conditionalFormatting>
  <conditionalFormatting sqref="AG30">
    <cfRule type="expression" dxfId="29" priority="38" stopIfTrue="1">
      <formula>AG30&lt;&gt;""</formula>
    </cfRule>
  </conditionalFormatting>
  <conditionalFormatting sqref="AA22">
    <cfRule type="expression" dxfId="28" priority="251" stopIfTrue="1">
      <formula>SUM(AE23:AE26)&lt;12</formula>
    </cfRule>
    <cfRule type="expression" dxfId="27" priority="252" stopIfTrue="1">
      <formula>SUM(AE23:AE26)&gt;12</formula>
    </cfRule>
  </conditionalFormatting>
  <conditionalFormatting sqref="AB24:AB26">
    <cfRule type="expression" dxfId="26" priority="37" stopIfTrue="1">
      <formula>(AC24="")</formula>
    </cfRule>
  </conditionalFormatting>
  <conditionalFormatting sqref="AA24:AA26">
    <cfRule type="expression" dxfId="25" priority="36" stopIfTrue="1">
      <formula>(AC24="")</formula>
    </cfRule>
  </conditionalFormatting>
  <conditionalFormatting sqref="AA30">
    <cfRule type="expression" dxfId="24" priority="34">
      <formula>SUM(AE34:AE38)&gt;15</formula>
    </cfRule>
    <cfRule type="expression" dxfId="23" priority="35">
      <formula>SUM(AE34:AE38)&lt;15</formula>
    </cfRule>
  </conditionalFormatting>
  <conditionalFormatting sqref="A18">
    <cfRule type="expression" dxfId="22" priority="11" stopIfTrue="1">
      <formula>(C18="")</formula>
    </cfRule>
  </conditionalFormatting>
  <conditionalFormatting sqref="H18">
    <cfRule type="expression" dxfId="21" priority="9" stopIfTrue="1">
      <formula>H18&lt;&gt;""</formula>
    </cfRule>
  </conditionalFormatting>
  <conditionalFormatting sqref="A7:A16 A19">
    <cfRule type="expression" dxfId="20" priority="23" stopIfTrue="1">
      <formula>(C7="")</formula>
    </cfRule>
  </conditionalFormatting>
  <conditionalFormatting sqref="B7:B16 B19:B24">
    <cfRule type="expression" dxfId="19" priority="22" stopIfTrue="1">
      <formula>(C7="")</formula>
    </cfRule>
  </conditionalFormatting>
  <conditionalFormatting sqref="A9:A10">
    <cfRule type="expression" dxfId="18" priority="21" stopIfTrue="1">
      <formula>(C9="")</formula>
    </cfRule>
  </conditionalFormatting>
  <conditionalFormatting sqref="B9:B10">
    <cfRule type="expression" dxfId="17" priority="20" stopIfTrue="1">
      <formula>(C9="")</formula>
    </cfRule>
  </conditionalFormatting>
  <conditionalFormatting sqref="A11">
    <cfRule type="expression" dxfId="16" priority="19" stopIfTrue="1">
      <formula>(C11="")</formula>
    </cfRule>
  </conditionalFormatting>
  <conditionalFormatting sqref="B11">
    <cfRule type="expression" dxfId="15" priority="18" stopIfTrue="1">
      <formula>(C11="")</formula>
    </cfRule>
  </conditionalFormatting>
  <conditionalFormatting sqref="H7:H16 H19:H24">
    <cfRule type="expression" dxfId="14" priority="17" stopIfTrue="1">
      <formula>H7&lt;&gt;""</formula>
    </cfRule>
  </conditionalFormatting>
  <conditionalFormatting sqref="B22">
    <cfRule type="expression" dxfId="13" priority="15" stopIfTrue="1">
      <formula>(C22="")</formula>
    </cfRule>
  </conditionalFormatting>
  <conditionalFormatting sqref="B17">
    <cfRule type="expression" dxfId="12" priority="13" stopIfTrue="1">
      <formula>(C17="")</formula>
    </cfRule>
  </conditionalFormatting>
  <conditionalFormatting sqref="H17">
    <cfRule type="expression" dxfId="11" priority="12" stopIfTrue="1">
      <formula>H17&lt;&gt;""</formula>
    </cfRule>
  </conditionalFormatting>
  <conditionalFormatting sqref="A3">
    <cfRule type="expression" dxfId="10" priority="24" stopIfTrue="1">
      <formula>SUM(F7:F24)&lt;40</formula>
    </cfRule>
    <cfRule type="expression" dxfId="9" priority="25" stopIfTrue="1">
      <formula>SUM(F7:F24)&gt;40</formula>
    </cfRule>
  </conditionalFormatting>
  <conditionalFormatting sqref="B18">
    <cfRule type="expression" dxfId="8" priority="10" stopIfTrue="1">
      <formula>(C18="")</formula>
    </cfRule>
  </conditionalFormatting>
  <conditionalFormatting sqref="A17">
    <cfRule type="expression" dxfId="7" priority="8" stopIfTrue="1">
      <formula>(C17="")</formula>
    </cfRule>
  </conditionalFormatting>
  <conditionalFormatting sqref="A20:A21">
    <cfRule type="expression" dxfId="6" priority="7" stopIfTrue="1">
      <formula>(C20="")</formula>
    </cfRule>
  </conditionalFormatting>
  <conditionalFormatting sqref="A30:A44">
    <cfRule type="expression" dxfId="5" priority="6" stopIfTrue="1">
      <formula>(C30="")</formula>
    </cfRule>
  </conditionalFormatting>
  <conditionalFormatting sqref="B30:B44">
    <cfRule type="expression" dxfId="4" priority="5" stopIfTrue="1">
      <formula>(C30="")</formula>
    </cfRule>
  </conditionalFormatting>
  <conditionalFormatting sqref="I30:I44">
    <cfRule type="expression" dxfId="3" priority="4" stopIfTrue="1">
      <formula>(K30="")</formula>
    </cfRule>
  </conditionalFormatting>
  <conditionalFormatting sqref="J30:J44">
    <cfRule type="expression" dxfId="2" priority="3" stopIfTrue="1">
      <formula>(K30="")</formula>
    </cfRule>
  </conditionalFormatting>
  <conditionalFormatting sqref="AA31:AC31">
    <cfRule type="expression" dxfId="1" priority="1">
      <formula>SUM(AE35:AE39)&gt;15</formula>
    </cfRule>
    <cfRule type="expression" dxfId="0" priority="2">
      <formula>SUM(AE35:AE39)&lt;15</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AGEC</vt:lpstr>
      <vt:lpstr>AGEC!Print_Area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2020-03-27T14:36:53Z</cp:lastPrinted>
  <dcterms:created xsi:type="dcterms:W3CDTF">2011-07-12T20:37:04Z</dcterms:created>
  <dcterms:modified xsi:type="dcterms:W3CDTF">2020-07-10T18:46:18Z</dcterms:modified>
</cp:coreProperties>
</file>