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NREM-FAEC"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1">'GRAD CHECK'!$A$1:$I$46</definedName>
    <definedName name="_xlnm.Print_Area" localSheetId="0">'NREM-FAEC'!$A$1:$AI$43</definedName>
  </definedNames>
  <calcPr calcId="162913"/>
</workbook>
</file>

<file path=xl/calcChain.xml><?xml version="1.0" encoding="utf-8"?>
<calcChain xmlns="http://schemas.openxmlformats.org/spreadsheetml/2006/main">
  <c r="Q24" i="3" l="1"/>
  <c r="Q23" i="3"/>
  <c r="Q22" i="3"/>
  <c r="Q21" i="3"/>
  <c r="AF28" i="3" l="1"/>
  <c r="AE28" i="3"/>
  <c r="AD28" i="3"/>
  <c r="AF27" i="3"/>
  <c r="AE27" i="3"/>
  <c r="AD27" i="3"/>
  <c r="AF41" i="3"/>
  <c r="AE41" i="3"/>
  <c r="AD41" i="3"/>
  <c r="AF40" i="3"/>
  <c r="AE40" i="3"/>
  <c r="AD40" i="3"/>
  <c r="AF39" i="3"/>
  <c r="AE39" i="3"/>
  <c r="AD39" i="3"/>
  <c r="AF38" i="3"/>
  <c r="AE38" i="3"/>
  <c r="AD38" i="3"/>
  <c r="AF37" i="3"/>
  <c r="AE37" i="3"/>
  <c r="AD37" i="3"/>
  <c r="V14" i="3" l="1"/>
  <c r="U14" i="3"/>
  <c r="T14" i="3"/>
  <c r="V13" i="3"/>
  <c r="U13" i="3"/>
  <c r="T13" i="3"/>
  <c r="V12" i="3"/>
  <c r="U12" i="3"/>
  <c r="T12" i="3"/>
  <c r="G18" i="3"/>
  <c r="F18" i="3"/>
  <c r="E18" i="3"/>
  <c r="AF16" i="3" l="1"/>
  <c r="AE16" i="3"/>
  <c r="AD16" i="3"/>
  <c r="AF9" i="3" l="1"/>
  <c r="AE9" i="3"/>
  <c r="AD9" i="3"/>
  <c r="AF10" i="3"/>
  <c r="AE10" i="3"/>
  <c r="AD10" i="3"/>
  <c r="T9" i="3"/>
  <c r="U9" i="3"/>
  <c r="V9" i="3"/>
  <c r="T8" i="3"/>
  <c r="U8" i="3"/>
  <c r="V8" i="3"/>
  <c r="T11" i="3" l="1"/>
  <c r="U11" i="3"/>
  <c r="V11" i="3"/>
  <c r="V15" i="3"/>
  <c r="U15" i="3"/>
  <c r="T15" i="3"/>
  <c r="AF18" i="3" l="1"/>
  <c r="AE18" i="3"/>
  <c r="AD18" i="3"/>
  <c r="AF19" i="3"/>
  <c r="AE19" i="3"/>
  <c r="AD19" i="3"/>
  <c r="AF20" i="3"/>
  <c r="AE20" i="3"/>
  <c r="AD20" i="3"/>
  <c r="AF15" i="3" l="1"/>
  <c r="AE15" i="3"/>
  <c r="AD15"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21" i="3" l="1"/>
  <c r="AE21" i="3"/>
  <c r="AD21" i="3"/>
  <c r="AF14" i="3"/>
  <c r="AE14" i="3"/>
  <c r="AD14" i="3"/>
  <c r="AF13" i="3"/>
  <c r="AE13" i="3"/>
  <c r="AD13" i="3"/>
  <c r="AF12" i="3"/>
  <c r="AE12" i="3"/>
  <c r="AD12" i="3"/>
  <c r="AF11" i="3"/>
  <c r="AE11" i="3"/>
  <c r="AD11" i="3"/>
  <c r="O42" i="3" l="1"/>
  <c r="N42" i="3"/>
  <c r="M42" i="3"/>
  <c r="V10" i="3" l="1"/>
  <c r="U10" i="3"/>
  <c r="T10"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7" i="3"/>
  <c r="F17" i="3"/>
  <c r="E17" i="3"/>
  <c r="G14" i="3"/>
  <c r="F14" i="3"/>
  <c r="E14" i="3"/>
  <c r="G13" i="3"/>
  <c r="F13" i="3"/>
  <c r="E13" i="3"/>
  <c r="G12" i="3"/>
  <c r="F12" i="3"/>
  <c r="E12" i="3"/>
  <c r="G11" i="3"/>
  <c r="F11" i="3"/>
  <c r="E11" i="3"/>
  <c r="G10" i="3"/>
  <c r="F10" i="3"/>
  <c r="E10" i="3"/>
  <c r="G9" i="3"/>
  <c r="F9" i="3"/>
  <c r="E9" i="3"/>
  <c r="AF8" i="3"/>
  <c r="AE8" i="3"/>
  <c r="AD8" i="3"/>
  <c r="V7" i="3"/>
  <c r="U7" i="3"/>
  <c r="T7" i="3"/>
  <c r="G7" i="3"/>
  <c r="F7" i="3"/>
  <c r="E7" i="3"/>
  <c r="E16" i="5" l="1"/>
  <c r="C20" i="5"/>
  <c r="F21" i="5"/>
  <c r="F20" i="5"/>
  <c r="Q25" i="3" l="1"/>
  <c r="E19" i="5" s="1"/>
</calcChain>
</file>

<file path=xl/comments1.xml><?xml version="1.0" encoding="utf-8"?>
<comments xmlns="http://schemas.openxmlformats.org/spreadsheetml/2006/main">
  <authors>
    <author>Patty hood</author>
    <author>Windows User</author>
    <author>Mangold, Rose</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 xml:space="preserve">OR BIOL 3023
OR PLNT 3554
</t>
        </r>
      </text>
    </comment>
    <comment ref="C9" authorId="0" shapeId="0">
      <text>
        <r>
          <rPr>
            <sz val="9"/>
            <color indexed="81"/>
            <rFont val="Tahoma"/>
            <family val="2"/>
          </rPr>
          <t>or 1483 or 1493</t>
        </r>
      </text>
    </comment>
    <comment ref="S9" authorId="2" shapeId="0">
      <text>
        <r>
          <rPr>
            <b/>
            <sz val="9"/>
            <color indexed="81"/>
            <rFont val="Tahoma"/>
            <family val="2"/>
          </rPr>
          <t>OR GEOL 1114</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BCOM 3113
OR ENGL 3323</t>
        </r>
      </text>
    </comment>
    <comment ref="S15" authorId="1" shapeId="0">
      <text>
        <r>
          <rPr>
            <sz val="9"/>
            <color indexed="81"/>
            <rFont val="Tahoma"/>
            <family val="2"/>
          </rPr>
          <t>OR SPCH 2713
OR SPCH 3733</t>
        </r>
      </text>
    </comment>
    <comment ref="C18" authorId="3" shapeId="0">
      <text>
        <r>
          <rPr>
            <sz val="9"/>
            <color indexed="81"/>
            <rFont val="Tahoma"/>
            <charset val="1"/>
          </rPr>
          <t xml:space="preserve">Courses designated
A, H, N, or S
</t>
        </r>
      </text>
    </comment>
    <comment ref="AC18" authorId="1" shapeId="0">
      <text>
        <r>
          <rPr>
            <sz val="9"/>
            <color indexed="81"/>
            <rFont val="Tahoma"/>
            <family val="2"/>
          </rPr>
          <t>OR 4013</t>
        </r>
      </text>
    </comment>
    <comment ref="C19" authorId="3" shapeId="0">
      <text>
        <r>
          <rPr>
            <sz val="9"/>
            <color indexed="81"/>
            <rFont val="Tahoma"/>
            <charset val="1"/>
          </rPr>
          <t>Courses designated
A, H, N, or S</t>
        </r>
      </text>
    </comment>
    <comment ref="AC19" authorId="1" shapeId="0">
      <text>
        <r>
          <rPr>
            <sz val="9"/>
            <color indexed="81"/>
            <rFont val="Tahoma"/>
            <family val="2"/>
          </rPr>
          <t>OR ENTO 4484</t>
        </r>
      </text>
    </comment>
    <comment ref="AC20" authorId="3" shapeId="0">
      <text>
        <r>
          <rPr>
            <sz val="9"/>
            <color indexed="81"/>
            <rFont val="Tahoma"/>
            <family val="2"/>
          </rPr>
          <t xml:space="preserve">OR BIOL 4115
</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<sst xmlns="http://schemas.openxmlformats.org/spreadsheetml/2006/main" count="120" uniqueCount="81">
  <si>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</si>
  <si>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</si>
  <si>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</si>
  <si>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</si>
  <si>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</si>
  <si>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</si>
  <si>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</si>
  <si>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</si>
  <si>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</si>
  <si>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</si>
  <si>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</si>
  <si>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</si>
  <si>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</si>
  <si>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</si>
  <si>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</si>
  <si>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</si>
  <si>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</si>
  <si>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</si>
  <si>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</si>
  <si>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</si>
  <si>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</si>
  <si>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</si>
  <si>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</si>
  <si>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</si>
  <si>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</si>
  <si>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</si>
  <si>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</si>
  <si>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</si>
  <si>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</si>
  <si>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</si>
  <si>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</si>
  <si>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</si>
  <si>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</si>
  <si>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</si>
  <si>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</si>
  <si>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</si>
  <si>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</si>
  <si>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</si>
  <si>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</si>
  <si>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</si>
  <si>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</si>
  <si>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</si>
  <si>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</si>
  <si>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</si>
  <si>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</si>
  <si>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</si>
  <si>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</si>
  <si>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</si>
  <si>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</si>
  <si>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</si>
  <si>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</si>
  <si>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</si>
  <si>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</si>
  <si>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</si>
  <si>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</si>
  <si>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</si>
  <si>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</si>
  <si>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Total Hours to Date:</t>
  </si>
  <si>
    <t>(hrs. = current courses + deficiencies)</t>
  </si>
  <si>
    <t>APPROVED BY:</t>
  </si>
  <si>
    <t>NAME, STUDENT</t>
  </si>
  <si>
    <t>999-99-999</t>
  </si>
  <si>
    <t>NREM-FAEC</t>
  </si>
  <si>
    <t>Core Courses: 42 Hours</t>
  </si>
  <si>
    <t>ADVISOR</t>
  </si>
  <si>
    <t>AGCM</t>
  </si>
  <si>
    <t>(N)</t>
  </si>
  <si>
    <t>GENED</t>
  </si>
  <si>
    <t>General Eduction Requirements: 40 Hours</t>
  </si>
  <si>
    <t>ANSI</t>
  </si>
  <si>
    <t>Related courses; 6 hours from:</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</si>
  <si>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</si>
  <si>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</si>
  <si>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</si>
  <si>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</si>
  <si>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PHYS</t>
  </si>
  <si>
    <t>PBIO</t>
  </si>
  <si>
    <t>Major Requirements: 55 Hours</t>
  </si>
  <si>
    <t>College/Dept. Requirements: 30 Hours</t>
  </si>
  <si>
    <t>Related courses; 7 hours from:</t>
  </si>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</sst>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Alignment="1" applyProtection="1">
      <alignment horizontal="left"/>
      <protection hidden="1"/>
    </xf>
    <xf numFmtId="0" fontId="11" fillId="0" borderId="0" xfId="2" applyBorder="1" applyAlignment="1" applyProtection="1"/>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18" xfId="2" applyFont="1" applyBorder="1" applyProtection="1">
      <protection locked="0"/>
    </xf>
    <xf numFmtId="0" fontId="0" fillId="0" borderId="18" xfId="2" applyFont="1" applyBorder="1" applyProtection="1">
      <protection locked="0"/>
    </xf>
    <xf numFmtId="0" fontId="2" fillId="0" borderId="3" xfId="2" applyFont="1" applyBorder="1" applyAlignment="1" applyProtection="1">
      <protection locked="0"/>
    </xf>
    <xf numFmtId="0" fontId="2" fillId="0" borderId="4" xfId="2" applyFont="1" applyBorder="1" applyAlignment="1" applyProtection="1">
      <protection locked="0"/>
    </xf>
    <xf numFmtId="0" fontId="0" fillId="0" borderId="3" xfId="2" applyFont="1" applyBorder="1" applyAlignment="1" applyProtection="1">
      <protection locked="0"/>
    </xf>
    <xf numFmtId="0" fontId="11" fillId="0" borderId="4" xfId="2"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0" fillId="0" borderId="4" xfId="2" applyFont="1" applyBorder="1" applyAlignment="1" applyProtection="1">
      <protection locked="0"/>
    </xf>
    <xf numFmtId="0" fontId="11" fillId="0" borderId="4" xfId="2" applyBorder="1" applyAlignment="1" applyProtection="1">
      <protection locked="0"/>
    </xf>
    <xf numFmtId="0" fontId="24"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2" fillId="0" borderId="4" xfId="2" applyFont="1" applyBorder="1" applyAlignment="1" applyProtection="1">
      <protection locked="0"/>
    </xf>
    <xf numFmtId="0" fontId="0" fillId="0" borderId="4" xfId="2" applyFont="1" applyFill="1" applyBorder="1" applyAlignment="1" applyProtection="1">
      <alignment horizontal="left"/>
      <protection locked="0"/>
    </xf>
    <xf numFmtId="0" fontId="25" fillId="0" borderId="16"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2" fillId="0" borderId="3" xfId="2" applyFont="1" applyBorder="1" applyAlignment="1" applyProtection="1">
      <protection locked="0"/>
    </xf>
    <xf numFmtId="0" fontId="11" fillId="0" borderId="0" xfId="2" applyBorder="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37">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19707</xdr:colOff>
      <xdr:row>28</xdr:row>
      <xdr:rowOff>20054</xdr:rowOff>
    </xdr:from>
    <xdr:to>
      <xdr:col>24</xdr:col>
      <xdr:colOff>676603</xdr:colOff>
      <xdr:row>40</xdr:row>
      <xdr:rowOff>39414</xdr:rowOff>
    </xdr:to>
    <xdr:sp macro="" textlink="" fLocksText="0">
      <xdr:nvSpPr>
        <xdr:cNvPr id="2" name="TextBox 1"/>
        <xdr:cNvSpPr txBox="1"/>
      </xdr:nvSpPr>
      <xdr:spPr>
        <a:xfrm>
          <a:off x="3192517" y="4795692"/>
          <a:ext cx="2469931" cy="214770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16</xdr:col>
      <xdr:colOff>10026</xdr:colOff>
      <xdr:row>40</xdr:row>
      <xdr:rowOff>70356</xdr:rowOff>
    </xdr:from>
    <xdr:to>
      <xdr:col>24</xdr:col>
      <xdr:colOff>674876</xdr:colOff>
      <xdr:row>42</xdr:row>
      <xdr:rowOff>6395</xdr:rowOff>
    </xdr:to>
    <xdr:sp macro="" textlink="">
      <xdr:nvSpPr>
        <xdr:cNvPr id="3" name="TextBox 2"/>
        <xdr:cNvSpPr txBox="1"/>
      </xdr:nvSpPr>
      <xdr:spPr>
        <a:xfrm>
          <a:off x="3183355" y="6928356"/>
          <a:ext cx="2484626" cy="2669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endParaRPr lang="en-US" sz="1100"/>
        </a:p>
      </xdr:txBody>
    </xdr:sp>
    <xdr:clientData/>
  </xdr:twoCellAnchor>
  <xdr:twoCellAnchor>
    <xdr:from>
      <xdr:col>26</xdr:col>
      <xdr:colOff>37356</xdr:colOff>
      <xdr:row>23</xdr:row>
      <xdr:rowOff>43853</xdr:rowOff>
    </xdr:from>
    <xdr:to>
      <xdr:col>35</xdr:col>
      <xdr:colOff>14884</xdr:colOff>
      <xdr:row>25</xdr:row>
      <xdr:rowOff>163902</xdr:rowOff>
    </xdr:to>
    <xdr:sp macro="" textlink="">
      <xdr:nvSpPr>
        <xdr:cNvPr id="4" name="TextBox 3"/>
        <xdr:cNvSpPr txBox="1"/>
      </xdr:nvSpPr>
      <xdr:spPr>
        <a:xfrm>
          <a:off x="6024088" y="3882608"/>
          <a:ext cx="3126170" cy="508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AGEC</a:t>
          </a:r>
          <a:r>
            <a:rPr lang="en-US" sz="1000" baseline="0"/>
            <a:t> 3503, </a:t>
          </a:r>
          <a:r>
            <a:rPr lang="en-US" sz="1000" b="1" baseline="0"/>
            <a:t>ENVR</a:t>
          </a:r>
          <a:r>
            <a:rPr lang="en-US" sz="1000" baseline="0"/>
            <a:t> 4512, 4813, </a:t>
          </a:r>
          <a:r>
            <a:rPr lang="en-US" sz="1000" b="1" baseline="0"/>
            <a:t>GEOG</a:t>
          </a:r>
          <a:r>
            <a:rPr lang="en-US" sz="1000" baseline="0"/>
            <a:t> 3153, </a:t>
          </a:r>
          <a:r>
            <a:rPr lang="en-US" sz="1000" b="1" baseline="0"/>
            <a:t>HIST</a:t>
          </a:r>
          <a:r>
            <a:rPr lang="en-US" sz="1000" baseline="0"/>
            <a:t> 4523, </a:t>
          </a:r>
          <a:r>
            <a:rPr lang="en-US" sz="1000" b="1" baseline="0"/>
            <a:t>NREM</a:t>
          </a:r>
          <a:r>
            <a:rPr lang="en-US" sz="1000" baseline="0"/>
            <a:t> 4043, 4053 </a:t>
          </a:r>
          <a:r>
            <a:rPr lang="en-US" sz="1000" b="1" baseline="0"/>
            <a:t>POLS</a:t>
          </a:r>
          <a:r>
            <a:rPr lang="en-US" sz="1000" baseline="0"/>
            <a:t> 4363, 4593, </a:t>
          </a:r>
          <a:r>
            <a:rPr lang="en-US" sz="1000" b="1" baseline="0"/>
            <a:t>SOC</a:t>
          </a:r>
          <a:r>
            <a:rPr lang="en-US" sz="1000" baseline="0"/>
            <a:t> 4433.</a:t>
          </a:r>
          <a:endParaRPr lang="en-US" sz="1000"/>
        </a:p>
      </xdr:txBody>
    </xdr:sp>
    <xdr:clientData/>
  </xdr:twoCellAnchor>
  <xdr:twoCellAnchor>
    <xdr:from>
      <xdr:col>26</xdr:col>
      <xdr:colOff>139194</xdr:colOff>
      <xdr:row>30</xdr:row>
      <xdr:rowOff>40535</xdr:rowOff>
    </xdr:from>
    <xdr:to>
      <xdr:col>35</xdr:col>
      <xdr:colOff>32183</xdr:colOff>
      <xdr:row>35</xdr:row>
      <xdr:rowOff>138025</xdr:rowOff>
    </xdr:to>
    <xdr:sp macro="" textlink="">
      <xdr:nvSpPr>
        <xdr:cNvPr id="5" name="TextBox 4"/>
        <xdr:cNvSpPr txBox="1"/>
      </xdr:nvSpPr>
      <xdr:spPr>
        <a:xfrm>
          <a:off x="6125926" y="5268143"/>
          <a:ext cx="3041631" cy="10636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b="1"/>
            <a:t>ANSI</a:t>
          </a:r>
          <a:r>
            <a:rPr lang="en-US" sz="950"/>
            <a:t> 3543,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BIOL </a:t>
          </a:r>
          <a:r>
            <a:rPr lang="en-US" sz="1100">
              <a:solidFill>
                <a:schemeClr val="dk1"/>
              </a:solidFill>
              <a:effectLst/>
              <a:latin typeface="+mn-lt"/>
              <a:ea typeface="+mn-ea"/>
              <a:cs typeface="+mn-cs"/>
            </a:rPr>
            <a:t> 3023, 3114, 3153, 3513, 4113, 4133, 4174, 4273, 4303, 4363, </a:t>
          </a:r>
          <a:r>
            <a:rPr lang="en-US" sz="950" b="1"/>
            <a:t>GEOG</a:t>
          </a:r>
          <a:r>
            <a:rPr lang="en-US" sz="950"/>
            <a:t> 4343, </a:t>
          </a:r>
        </a:p>
        <a:p>
          <a:r>
            <a:rPr lang="en-US" sz="950" b="1"/>
            <a:t>NREM</a:t>
          </a:r>
          <a:r>
            <a:rPr lang="en-US" sz="950"/>
            <a:t> 2013, 3083, 3101, 3111, 3224, 3502, 3503, 3613, 4023, 4033, 4043, 4053, 4093,  4403,  4473,  4524, 4533, 4543, 4960, 4980,  4990,  </a:t>
          </a:r>
          <a:r>
            <a:rPr lang="en-US" sz="950" b="1"/>
            <a:t>PBIO </a:t>
          </a:r>
          <a:r>
            <a:rPr lang="en-US" sz="950" b="0"/>
            <a:t>3005, 4214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17253</xdr:colOff>
      <xdr:row>0</xdr:row>
      <xdr:rowOff>0</xdr:rowOff>
    </xdr:from>
    <xdr:to>
      <xdr:col>0</xdr:col>
      <xdr:colOff>6883096</xdr:colOff>
      <xdr:row>54</xdr:row>
      <xdr:rowOff>34506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53" y="0"/>
          <a:ext cx="6865843" cy="8885208"/>
        </a:xfrm>
        <a:prstGeom prst="rect">
          <a:avLst/>
        </a:prstGeom>
      </xdr:spPr>
    </xdr:pic>
    <xdr:clientData/>
  </xdr:twoCellAnchor>
  <xdr:twoCellAnchor editAs="oneCell">
    <xdr:from>
      <xdr:col>0</xdr:col>
      <xdr:colOff>86264</xdr:colOff>
      <xdr:row>54</xdr:row>
      <xdr:rowOff>8626</xdr:rowOff>
    </xdr:from>
    <xdr:to>
      <xdr:col>0</xdr:col>
      <xdr:colOff>6952107</xdr:colOff>
      <xdr:row>108</xdr:row>
      <xdr:rowOff>43132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64" y="8859328"/>
          <a:ext cx="6865843" cy="8885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I14" sqref="I14:L14"/>
    </sheetView>
  </sheetViews>
  <sheetFormatPr defaultColWidth="9.109375" defaultRowHeight="13.2" x14ac:dyDescent="0.25"/>
  <cols>
    <col min="1" max="1" width="7.4414062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4.332031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18</v>
      </c>
      <c r="B1" s="151" t="s">
        <v>60</v>
      </c>
      <c r="C1" s="151"/>
      <c r="D1" s="151"/>
      <c r="E1" s="151"/>
      <c r="F1" s="151"/>
      <c r="G1" s="151"/>
      <c r="H1" s="151"/>
      <c r="I1" s="151"/>
      <c r="J1" s="151"/>
      <c r="K1" s="151"/>
      <c r="L1" s="151"/>
      <c r="M1" s="151"/>
      <c r="N1" s="151"/>
      <c r="O1" s="151"/>
      <c r="P1" s="151"/>
      <c r="Q1" s="151"/>
      <c r="R1" s="65" t="s">
        <v>6</v>
      </c>
      <c r="S1" s="159" t="s">
        <v>61</v>
      </c>
      <c r="T1" s="159"/>
      <c r="U1" s="159"/>
      <c r="V1" s="159"/>
      <c r="W1" s="159"/>
      <c r="X1" s="159"/>
      <c r="Y1" s="159"/>
      <c r="Z1" s="66" t="s">
        <v>62</v>
      </c>
      <c r="AA1" s="67"/>
      <c r="AB1" s="67"/>
      <c r="AC1" s="65" t="s">
        <v>19</v>
      </c>
      <c r="AD1" s="65"/>
      <c r="AE1" s="65"/>
      <c r="AF1" s="65"/>
      <c r="AG1" s="162" t="s">
        <v>64</v>
      </c>
      <c r="AH1" s="162"/>
      <c r="AI1" s="162"/>
      <c r="AJ1" s="131"/>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row>
    <row r="3" spans="1:36" ht="23.25" customHeight="1" x14ac:dyDescent="0.4">
      <c r="A3" s="70" t="s">
        <v>68</v>
      </c>
      <c r="B3" s="44"/>
      <c r="C3" s="44"/>
      <c r="D3" s="37"/>
      <c r="E3" s="37"/>
      <c r="F3" s="37"/>
      <c r="G3" s="38"/>
      <c r="H3" s="63"/>
      <c r="I3" s="119"/>
      <c r="J3" s="119"/>
      <c r="K3" s="119"/>
      <c r="L3" s="119"/>
      <c r="M3" s="119"/>
      <c r="N3" s="119"/>
      <c r="O3" s="119"/>
      <c r="P3" s="119"/>
      <c r="Q3" s="60" t="s">
        <v>78</v>
      </c>
      <c r="R3" s="136"/>
      <c r="S3" s="77"/>
      <c r="T3" s="99"/>
      <c r="U3" s="99"/>
      <c r="V3" s="99"/>
      <c r="W3" s="137"/>
      <c r="X3" s="137"/>
      <c r="Y3" s="137"/>
      <c r="Z3" s="29"/>
      <c r="AA3" s="60" t="s">
        <v>77</v>
      </c>
      <c r="AB3" s="60"/>
      <c r="AC3" s="60"/>
      <c r="AD3" s="60"/>
      <c r="AE3" s="60"/>
      <c r="AF3" s="60"/>
      <c r="AG3" s="60"/>
      <c r="AH3" s="71"/>
      <c r="AI3" s="99" t="s">
        <v>80</v>
      </c>
      <c r="AJ3" s="71"/>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3" t="s">
        <v>20</v>
      </c>
      <c r="B5" s="40"/>
      <c r="C5" s="40" t="s">
        <v>21</v>
      </c>
      <c r="D5" s="40"/>
      <c r="E5" s="74" t="s">
        <v>22</v>
      </c>
      <c r="F5" s="74" t="s">
        <v>23</v>
      </c>
      <c r="G5" s="74" t="s">
        <v>24</v>
      </c>
      <c r="H5" s="74"/>
      <c r="I5" s="37"/>
      <c r="J5" s="40" t="s">
        <v>25</v>
      </c>
      <c r="K5" s="40"/>
      <c r="L5" s="40"/>
      <c r="M5" s="37"/>
      <c r="N5" s="37"/>
      <c r="O5" s="37"/>
      <c r="P5" s="37"/>
      <c r="Q5" s="40" t="s">
        <v>20</v>
      </c>
      <c r="R5" s="40"/>
      <c r="S5" s="40" t="s">
        <v>21</v>
      </c>
      <c r="T5" s="74" t="s">
        <v>22</v>
      </c>
      <c r="U5" s="74" t="s">
        <v>23</v>
      </c>
      <c r="V5" s="74" t="s">
        <v>24</v>
      </c>
      <c r="W5" s="37"/>
      <c r="X5" s="40" t="s">
        <v>25</v>
      </c>
      <c r="Y5" s="37"/>
      <c r="Z5" s="37"/>
      <c r="AA5" s="40" t="s">
        <v>20</v>
      </c>
      <c r="AB5" s="40"/>
      <c r="AC5" s="40" t="s">
        <v>21</v>
      </c>
      <c r="AD5" s="74" t="s">
        <v>22</v>
      </c>
      <c r="AE5" s="74" t="s">
        <v>23</v>
      </c>
      <c r="AF5" s="74" t="s">
        <v>24</v>
      </c>
      <c r="AG5" s="37"/>
      <c r="AH5" s="40" t="s">
        <v>25</v>
      </c>
      <c r="AI5" s="37"/>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row>
    <row r="7" spans="1:36" x14ac:dyDescent="0.25">
      <c r="A7" s="75" t="s">
        <v>26</v>
      </c>
      <c r="B7" s="41">
        <v>1113</v>
      </c>
      <c r="C7" s="155"/>
      <c r="D7" s="156"/>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57"/>
      <c r="J7" s="158"/>
      <c r="K7" s="158"/>
      <c r="L7" s="158"/>
      <c r="M7" s="62"/>
      <c r="N7" s="62"/>
      <c r="O7" s="62"/>
      <c r="P7" s="37"/>
      <c r="Q7" s="76" t="s">
        <v>27</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63"/>
      <c r="Y7" s="164"/>
      <c r="Z7" s="37"/>
      <c r="AA7" s="83" t="s">
        <v>63</v>
      </c>
      <c r="AB7" s="44"/>
      <c r="AC7" s="44"/>
      <c r="AD7" s="37"/>
      <c r="AE7" s="37"/>
      <c r="AF7" s="37"/>
      <c r="AG7" s="38"/>
      <c r="AH7" s="63"/>
      <c r="AI7" s="98"/>
    </row>
    <row r="8" spans="1:36" x14ac:dyDescent="0.25">
      <c r="A8" s="75" t="s">
        <v>26</v>
      </c>
      <c r="B8" s="120">
        <v>1213</v>
      </c>
      <c r="C8" s="152"/>
      <c r="D8" s="153"/>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54"/>
      <c r="J8" s="154"/>
      <c r="K8" s="154"/>
      <c r="L8" s="154"/>
      <c r="M8" s="62"/>
      <c r="N8" s="62"/>
      <c r="O8" s="62"/>
      <c r="P8" s="37"/>
      <c r="Q8" s="85" t="s">
        <v>56</v>
      </c>
      <c r="R8" s="45">
        <v>1012</v>
      </c>
      <c r="S8" s="91"/>
      <c r="T8" s="42">
        <f t="shared" ref="T8:T13" si="6">IF(W8&lt;&gt;"",W8,3)*IF(S8="A",4,IF(S8="B",3,IF(S8="C",2,IF(S8="D",1,IF(AND(S8&gt;=0,S8&lt;=4,ISNUMBER(S8)),S8,0)))))</f>
        <v>0</v>
      </c>
      <c r="U8" s="42" t="str">
        <f t="shared" ref="U8:U13" si="7">IF(OR(S8="A",S8="B",S8="C",S8="D",S8="F",AND(S8&gt;=0,S8&lt;=4,ISNUMBER(S8))),IF(W8&lt;&gt;"",W8,3),"")</f>
        <v/>
      </c>
      <c r="V8" s="42" t="str">
        <f t="shared" ref="V8:V13" si="8">IF(OR(S8="A",S8="B",S8="C",S8="D",S8="P",AND(S8&gt;=0,S8&lt;=4,ISNUMBER(S8))),IF(W8&lt;&gt;"",W8,3),"")</f>
        <v/>
      </c>
      <c r="W8" s="46">
        <v>2</v>
      </c>
      <c r="X8" s="149"/>
      <c r="Y8" s="149"/>
      <c r="Z8" s="37"/>
      <c r="AA8" s="85" t="s">
        <v>69</v>
      </c>
      <c r="AB8" s="102">
        <v>3423</v>
      </c>
      <c r="AC8" s="147"/>
      <c r="AD8" s="42">
        <f t="shared" ref="AD8:AD10" si="9">IF(AG8&lt;&gt;"",AG8,3)*IF(AC8="A",4,IF(AC8="B",3,IF(AC8="C",2,IF(AC8="D",1,IF(AND(AC8&gt;=0,AC8&lt;=4,ISNUMBER(AC8)),AC8,0)))))</f>
        <v>0</v>
      </c>
      <c r="AE8" s="42" t="str">
        <f t="shared" ref="AE8:AE10" si="10">IF(OR(AC8="A",AC8="B",AC8="C",AC8="D",AC8="F",AND(AC8&gt;=0,AC8&lt;=4,ISNUMBER(AC8))),IF(AG8&lt;&gt;"",AG8,3),"")</f>
        <v/>
      </c>
      <c r="AF8" s="42" t="str">
        <f t="shared" ref="AF8:AF10" si="11">IF(OR(AC8="A",AC8="B",AC8="C",AC8="D",AC8="P",AND(AC8&gt;=0,AC8&lt;=4,ISNUMBER(AC8))),IF(AG8&lt;&gt;"",AG8,3),"")</f>
        <v/>
      </c>
      <c r="AG8" s="43"/>
      <c r="AH8" s="142"/>
      <c r="AI8" s="140"/>
    </row>
    <row r="9" spans="1:36" x14ac:dyDescent="0.25">
      <c r="A9" s="75" t="s">
        <v>28</v>
      </c>
      <c r="B9" s="45">
        <v>1103</v>
      </c>
      <c r="C9" s="152"/>
      <c r="D9" s="153"/>
      <c r="E9" s="42">
        <f t="shared" si="0"/>
        <v>0</v>
      </c>
      <c r="F9" s="42" t="str">
        <f t="shared" si="1"/>
        <v/>
      </c>
      <c r="G9" s="42" t="str">
        <f t="shared" si="2"/>
        <v/>
      </c>
      <c r="H9" s="46"/>
      <c r="I9" s="154"/>
      <c r="J9" s="154"/>
      <c r="K9" s="154"/>
      <c r="L9" s="154"/>
      <c r="M9" s="62"/>
      <c r="N9" s="62"/>
      <c r="O9" s="62"/>
      <c r="P9" s="37"/>
      <c r="Q9" s="85" t="s">
        <v>75</v>
      </c>
      <c r="R9" s="45">
        <v>1014</v>
      </c>
      <c r="S9" s="103"/>
      <c r="T9" s="42">
        <f t="shared" si="6"/>
        <v>0</v>
      </c>
      <c r="U9" s="42" t="str">
        <f t="shared" si="7"/>
        <v/>
      </c>
      <c r="V9" s="42" t="str">
        <f t="shared" si="8"/>
        <v/>
      </c>
      <c r="W9" s="43">
        <v>4</v>
      </c>
      <c r="X9" s="160"/>
      <c r="Y9" s="160"/>
      <c r="Z9" s="37"/>
      <c r="AA9" s="85" t="s">
        <v>56</v>
      </c>
      <c r="AB9" s="102">
        <v>3012</v>
      </c>
      <c r="AC9" s="146"/>
      <c r="AD9" s="42">
        <f t="shared" ref="AD9" si="12">IF(AG9&lt;&gt;"",AG9,3)*IF(AC9="A",4,IF(AC9="B",3,IF(AC9="C",2,IF(AC9="D",1,IF(AND(AC9&gt;=0,AC9&lt;=4,ISNUMBER(AC9)),AC9,0)))))</f>
        <v>0</v>
      </c>
      <c r="AE9" s="42" t="str">
        <f t="shared" ref="AE9" si="13">IF(OR(AC9="A",AC9="B",AC9="C",AC9="D",AC9="F",AND(AC9&gt;=0,AC9&lt;=4,ISNUMBER(AC9))),IF(AG9&lt;&gt;"",AG9,3),"")</f>
        <v/>
      </c>
      <c r="AF9" s="42" t="str">
        <f t="shared" ref="AF9" si="14">IF(OR(AC9="A",AC9="B",AC9="C",AC9="D",AC9="P",AND(AC9&gt;=0,AC9&lt;=4,ISNUMBER(AC9))),IF(AG9&lt;&gt;"",AG9,3),"")</f>
        <v/>
      </c>
      <c r="AG9" s="46">
        <v>2</v>
      </c>
      <c r="AH9" s="140"/>
      <c r="AI9" s="141"/>
    </row>
    <row r="10" spans="1:36" x14ac:dyDescent="0.25">
      <c r="A10" s="75" t="s">
        <v>29</v>
      </c>
      <c r="B10" s="45">
        <v>1113</v>
      </c>
      <c r="C10" s="152"/>
      <c r="D10" s="153"/>
      <c r="E10" s="42">
        <f t="shared" si="0"/>
        <v>0</v>
      </c>
      <c r="F10" s="42" t="str">
        <f t="shared" si="1"/>
        <v/>
      </c>
      <c r="G10" s="42" t="str">
        <f t="shared" si="2"/>
        <v/>
      </c>
      <c r="H10" s="46"/>
      <c r="I10" s="154"/>
      <c r="J10" s="154"/>
      <c r="K10" s="154"/>
      <c r="L10" s="154"/>
      <c r="M10" s="62"/>
      <c r="N10" s="62"/>
      <c r="O10" s="62"/>
      <c r="P10" s="37"/>
      <c r="Q10" s="85" t="s">
        <v>76</v>
      </c>
      <c r="R10" s="45">
        <v>1404</v>
      </c>
      <c r="S10" s="127"/>
      <c r="T10" s="42">
        <f t="shared" si="6"/>
        <v>0</v>
      </c>
      <c r="U10" s="42" t="str">
        <f t="shared" si="7"/>
        <v/>
      </c>
      <c r="V10" s="42" t="str">
        <f t="shared" si="8"/>
        <v/>
      </c>
      <c r="W10" s="46">
        <v>4</v>
      </c>
      <c r="X10" s="160"/>
      <c r="Y10" s="150"/>
      <c r="Z10" s="37"/>
      <c r="AA10" s="85" t="s">
        <v>56</v>
      </c>
      <c r="AB10" s="102">
        <v>3013</v>
      </c>
      <c r="AC10" s="146"/>
      <c r="AD10" s="42">
        <f t="shared" si="9"/>
        <v>0</v>
      </c>
      <c r="AE10" s="42" t="str">
        <f t="shared" si="10"/>
        <v/>
      </c>
      <c r="AF10" s="42" t="str">
        <f t="shared" si="11"/>
        <v/>
      </c>
      <c r="AG10" s="46"/>
      <c r="AH10" s="140"/>
      <c r="AI10" s="141"/>
    </row>
    <row r="11" spans="1:36" x14ac:dyDescent="0.25">
      <c r="A11" s="75" t="s">
        <v>31</v>
      </c>
      <c r="B11" s="45">
        <v>1513</v>
      </c>
      <c r="C11" s="152"/>
      <c r="D11" s="153"/>
      <c r="E11" s="42">
        <f t="shared" si="0"/>
        <v>0</v>
      </c>
      <c r="F11" s="42" t="str">
        <f t="shared" si="1"/>
        <v/>
      </c>
      <c r="G11" s="42" t="str">
        <f t="shared" si="2"/>
        <v/>
      </c>
      <c r="H11" s="46"/>
      <c r="I11" s="161"/>
      <c r="J11" s="154"/>
      <c r="K11" s="154"/>
      <c r="L11" s="154"/>
      <c r="M11" s="62"/>
      <c r="N11" s="62"/>
      <c r="O11" s="62"/>
      <c r="P11" s="37"/>
      <c r="Q11" s="85" t="s">
        <v>34</v>
      </c>
      <c r="R11" s="45">
        <v>1604</v>
      </c>
      <c r="S11" s="127"/>
      <c r="T11" s="42">
        <f t="shared" si="6"/>
        <v>0</v>
      </c>
      <c r="U11" s="42" t="str">
        <f t="shared" si="7"/>
        <v/>
      </c>
      <c r="V11" s="42" t="str">
        <f t="shared" si="8"/>
        <v/>
      </c>
      <c r="W11" s="46">
        <v>4</v>
      </c>
      <c r="X11" s="124"/>
      <c r="Y11" s="125"/>
      <c r="Z11" s="37"/>
      <c r="AA11" s="85" t="s">
        <v>56</v>
      </c>
      <c r="AB11" s="102">
        <v>3523</v>
      </c>
      <c r="AC11" s="146"/>
      <c r="AD11" s="42">
        <f t="shared" ref="AD11:AD21" si="15">IF(AG11&lt;&gt;"",AG11,3)*IF(AC11="A",4,IF(AC11="B",3,IF(AC11="C",2,IF(AC11="D",1,IF(AND(AC11&gt;=0,AC11&lt;=4,ISNUMBER(AC11)),AC11,0)))))</f>
        <v>0</v>
      </c>
      <c r="AE11" s="42" t="str">
        <f t="shared" ref="AE11:AE21" si="16">IF(OR(AC11="A",AC11="B",AC11="C",AC11="D",AC11="F",AND(AC11&gt;=0,AC11&lt;=4,ISNUMBER(AC11))),IF(AG11&lt;&gt;"",AG11,3),"")</f>
        <v/>
      </c>
      <c r="AF11" s="42" t="str">
        <f t="shared" ref="AF11:AF21" si="17">IF(OR(AC11="A",AC11="B",AC11="C",AC11="D",AC11="P",AND(AC11&gt;=0,AC11&lt;=4,ISNUMBER(AC11))),IF(AG11&lt;&gt;"",AG11,3),"")</f>
        <v/>
      </c>
      <c r="AG11" s="46"/>
      <c r="AH11" s="140"/>
      <c r="AI11" s="141"/>
    </row>
    <row r="12" spans="1:36" x14ac:dyDescent="0.25">
      <c r="A12" s="75" t="s">
        <v>32</v>
      </c>
      <c r="B12" s="45">
        <v>2013</v>
      </c>
      <c r="C12" s="152"/>
      <c r="D12" s="153"/>
      <c r="E12" s="42">
        <f t="shared" si="0"/>
        <v>0</v>
      </c>
      <c r="F12" s="42" t="str">
        <f t="shared" si="1"/>
        <v/>
      </c>
      <c r="G12" s="42" t="str">
        <f t="shared" si="2"/>
        <v/>
      </c>
      <c r="H12" s="43"/>
      <c r="I12" s="161"/>
      <c r="J12" s="154"/>
      <c r="K12" s="154"/>
      <c r="L12" s="154"/>
      <c r="M12" s="61"/>
      <c r="N12" s="61"/>
      <c r="O12" s="37"/>
      <c r="P12" s="37"/>
      <c r="Q12" s="85" t="s">
        <v>35</v>
      </c>
      <c r="R12" s="45">
        <v>1314</v>
      </c>
      <c r="S12" s="134"/>
      <c r="T12" s="42">
        <f t="shared" si="6"/>
        <v>0</v>
      </c>
      <c r="U12" s="42" t="str">
        <f t="shared" si="7"/>
        <v/>
      </c>
      <c r="V12" s="42" t="str">
        <f t="shared" si="8"/>
        <v/>
      </c>
      <c r="W12" s="46">
        <v>4</v>
      </c>
      <c r="X12" s="149"/>
      <c r="Y12" s="150"/>
      <c r="Z12" s="37"/>
      <c r="AA12" s="85" t="s">
        <v>56</v>
      </c>
      <c r="AB12" s="102">
        <v>4001</v>
      </c>
      <c r="AC12" s="146"/>
      <c r="AD12" s="42">
        <f t="shared" si="15"/>
        <v>0</v>
      </c>
      <c r="AE12" s="42" t="str">
        <f t="shared" si="16"/>
        <v/>
      </c>
      <c r="AF12" s="42" t="str">
        <f t="shared" si="17"/>
        <v/>
      </c>
      <c r="AG12" s="46">
        <v>1</v>
      </c>
      <c r="AH12" s="140"/>
      <c r="AI12" s="141"/>
    </row>
    <row r="13" spans="1:36" x14ac:dyDescent="0.25">
      <c r="A13" s="138" t="s">
        <v>33</v>
      </c>
      <c r="B13" s="100"/>
      <c r="C13" s="152"/>
      <c r="D13" s="153"/>
      <c r="E13" s="42">
        <f t="shared" si="0"/>
        <v>0</v>
      </c>
      <c r="F13" s="42" t="str">
        <f t="shared" si="1"/>
        <v/>
      </c>
      <c r="G13" s="42" t="str">
        <f t="shared" si="2"/>
        <v/>
      </c>
      <c r="H13" s="43"/>
      <c r="I13" s="161"/>
      <c r="J13" s="154"/>
      <c r="K13" s="154"/>
      <c r="L13" s="154"/>
      <c r="M13" s="62"/>
      <c r="N13" s="62"/>
      <c r="O13" s="62"/>
      <c r="P13" s="37"/>
      <c r="Q13" s="85" t="s">
        <v>35</v>
      </c>
      <c r="R13" s="45">
        <v>1515</v>
      </c>
      <c r="S13" s="134"/>
      <c r="T13" s="42">
        <f t="shared" si="6"/>
        <v>0</v>
      </c>
      <c r="U13" s="42" t="str">
        <f t="shared" si="7"/>
        <v/>
      </c>
      <c r="V13" s="42" t="str">
        <f t="shared" si="8"/>
        <v/>
      </c>
      <c r="W13" s="46">
        <v>5</v>
      </c>
      <c r="X13" s="149"/>
      <c r="Y13" s="150"/>
      <c r="Z13" s="37"/>
      <c r="AA13" s="85" t="s">
        <v>56</v>
      </c>
      <c r="AB13" s="102">
        <v>4414</v>
      </c>
      <c r="AC13" s="146"/>
      <c r="AD13" s="42">
        <f t="shared" si="15"/>
        <v>0</v>
      </c>
      <c r="AE13" s="42" t="str">
        <f t="shared" si="16"/>
        <v/>
      </c>
      <c r="AF13" s="42" t="str">
        <f t="shared" si="17"/>
        <v/>
      </c>
      <c r="AG13" s="46">
        <v>4</v>
      </c>
      <c r="AH13" s="140"/>
      <c r="AI13" s="141"/>
    </row>
    <row r="14" spans="1:36" x14ac:dyDescent="0.25">
      <c r="A14" s="138" t="s">
        <v>33</v>
      </c>
      <c r="B14" s="100"/>
      <c r="C14" s="152"/>
      <c r="D14" s="153"/>
      <c r="E14" s="42">
        <f t="shared" si="0"/>
        <v>0</v>
      </c>
      <c r="F14" s="42" t="str">
        <f t="shared" si="1"/>
        <v/>
      </c>
      <c r="G14" s="42" t="str">
        <f t="shared" si="2"/>
        <v/>
      </c>
      <c r="H14" s="43"/>
      <c r="I14" s="161"/>
      <c r="J14" s="154"/>
      <c r="K14" s="154"/>
      <c r="L14" s="154"/>
      <c r="M14" s="62"/>
      <c r="N14" s="62"/>
      <c r="O14" s="62"/>
      <c r="P14" s="37"/>
      <c r="Q14" s="85" t="s">
        <v>65</v>
      </c>
      <c r="R14" s="45">
        <v>3103</v>
      </c>
      <c r="S14" s="146"/>
      <c r="T14" s="42">
        <f t="shared" ref="T14" si="18">IF(W14&lt;&gt;"",W14,3)*IF(S14="A",4,IF(S14="B",3,IF(S14="C",2,IF(S14="D",1,IF(AND(S14&gt;=0,S14&lt;=4,ISNUMBER(S14)),S14,0)))))</f>
        <v>0</v>
      </c>
      <c r="U14" s="42" t="str">
        <f t="shared" ref="U14" si="19">IF(OR(S14="A",S14="B",S14="C",S14="D",S14="F",AND(S14&gt;=0,S14&lt;=4,ISNUMBER(S14))),IF(W14&lt;&gt;"",W14,3),"")</f>
        <v/>
      </c>
      <c r="V14" s="42" t="str">
        <f t="shared" ref="V14" si="20">IF(OR(S14="A",S14="B",S14="C",S14="D",S14="P",AND(S14&gt;=0,S14&lt;=4,ISNUMBER(S14))),IF(W14&lt;&gt;"",W14,3),"")</f>
        <v/>
      </c>
      <c r="W14" s="43"/>
      <c r="X14" s="141"/>
      <c r="Y14" s="143"/>
      <c r="Z14" s="77"/>
      <c r="AA14" s="85" t="s">
        <v>56</v>
      </c>
      <c r="AB14" s="102">
        <v>4424</v>
      </c>
      <c r="AC14" s="146"/>
      <c r="AD14" s="42">
        <f t="shared" si="15"/>
        <v>0</v>
      </c>
      <c r="AE14" s="42" t="str">
        <f t="shared" si="16"/>
        <v/>
      </c>
      <c r="AF14" s="42" t="str">
        <f t="shared" si="17"/>
        <v/>
      </c>
      <c r="AG14" s="46">
        <v>4</v>
      </c>
      <c r="AH14" s="142"/>
      <c r="AI14" s="141"/>
    </row>
    <row r="15" spans="1:36" x14ac:dyDescent="0.25">
      <c r="A15" s="139" t="s">
        <v>66</v>
      </c>
      <c r="B15" s="100"/>
      <c r="C15" s="152"/>
      <c r="D15" s="153"/>
      <c r="E15" s="42">
        <f t="shared" ref="E15:E16" si="21">IF(H15&lt;&gt;"",H15,3)*IF(C15="A",4,IF(C15="B",3,IF(C15="C",2,IF(C15="D",1,IF(AND(C15&gt;=0,C15&lt;=4,ISNUMBER(C15)),C15,0)))))</f>
        <v>0</v>
      </c>
      <c r="F15" s="42" t="str">
        <f t="shared" ref="F15:F16" si="22">IF(OR(C15="A",C15="B",C15="C",C15="D",C15="F",AND(C15&gt;=0,C15&lt;=4,ISNUMBER(C15))),IF(H15&lt;&gt;"",H15,3),"")</f>
        <v/>
      </c>
      <c r="G15" s="42" t="str">
        <f>IF(OR(C15="A",C15="B",C15="C",C15="D",C15="P",AND(C15&gt;=0,C15&lt;=4,ISNUMBER(C15))),IF(H15&lt;&gt;"",H15,3),"")</f>
        <v/>
      </c>
      <c r="H15" s="46"/>
      <c r="I15" s="154"/>
      <c r="J15" s="154"/>
      <c r="K15" s="154"/>
      <c r="L15" s="154"/>
      <c r="M15" s="62"/>
      <c r="N15" s="62"/>
      <c r="O15" s="62"/>
      <c r="P15" s="37"/>
      <c r="Q15" s="85" t="s">
        <v>65</v>
      </c>
      <c r="R15" s="45">
        <v>3203</v>
      </c>
      <c r="S15" s="127"/>
      <c r="T15" s="42">
        <f>IF(W15&lt;&gt;"",W15,3)*IF(S15="A",4,IF(S15="B",3,IF(S15="C",2,IF(S15="D",1,IF(AND(S15&gt;=0,S15&lt;=4,ISNUMBER(S15)),S15,0)))))</f>
        <v>0</v>
      </c>
      <c r="U15" s="42" t="str">
        <f>IF(OR(S15="A",S15="B",S15="C",S15="D",S15="F",AND(S15&gt;=0,S15&lt;=4,ISNUMBER(S15))),IF(W15&lt;&gt;"",W15,3),"")</f>
        <v/>
      </c>
      <c r="V15" s="42" t="str">
        <f>IF(OR(S15="A",S15="B",S15="C",S15="D",S15="P",AND(S15&gt;=0,S15&lt;=4,ISNUMBER(S15))),IF(W15&lt;&gt;"",W15,3),"")</f>
        <v/>
      </c>
      <c r="W15" s="43"/>
      <c r="X15" s="160"/>
      <c r="Y15" s="150"/>
      <c r="Z15" s="37"/>
      <c r="AA15" s="85" t="s">
        <v>56</v>
      </c>
      <c r="AB15" s="102">
        <v>4443</v>
      </c>
      <c r="AC15" s="146"/>
      <c r="AD15" s="42">
        <f t="shared" ref="AD15" si="23">IF(AG15&lt;&gt;"",AG15,3)*IF(AC15="A",4,IF(AC15="B",3,IF(AC15="C",2,IF(AC15="D",1,IF(AND(AC15&gt;=0,AC15&lt;=4,ISNUMBER(AC15)),AC15,0)))))</f>
        <v>0</v>
      </c>
      <c r="AE15" s="42" t="str">
        <f t="shared" ref="AE15" si="24">IF(OR(AC15="A",AC15="B",AC15="C",AC15="D",AC15="F",AND(AC15&gt;=0,AC15&lt;=4,ISNUMBER(AC15))),IF(AG15&lt;&gt;"",AG15,3),"")</f>
        <v/>
      </c>
      <c r="AF15" s="42" t="str">
        <f t="shared" ref="AF15" si="25">IF(OR(AC15="A",AC15="B",AC15="C",AC15="D",AC15="P",AND(AC15&gt;=0,AC15&lt;=4,ISNUMBER(AC15))),IF(AG15&lt;&gt;"",AG15,3),"")</f>
        <v/>
      </c>
      <c r="AG15" s="46"/>
      <c r="AH15" s="142"/>
      <c r="AI15" s="141"/>
    </row>
    <row r="16" spans="1:36" x14ac:dyDescent="0.25">
      <c r="A16" s="94" t="s">
        <v>34</v>
      </c>
      <c r="B16" s="47">
        <v>1114</v>
      </c>
      <c r="C16" s="152"/>
      <c r="D16" s="153"/>
      <c r="E16" s="42">
        <f t="shared" si="21"/>
        <v>0</v>
      </c>
      <c r="F16" s="42" t="str">
        <f t="shared" si="22"/>
        <v/>
      </c>
      <c r="G16" s="42" t="str">
        <f t="shared" ref="G16" si="26">IF(OR(C16="A",C16="B",C16="C",C16="D",C16="P",AND(C16&gt;=0,C16&lt;=4,ISNUMBER(C16))),IF(H16&lt;&gt;"",H16,3),"")</f>
        <v/>
      </c>
      <c r="H16" s="46">
        <v>4</v>
      </c>
      <c r="I16" s="161"/>
      <c r="J16" s="154"/>
      <c r="K16" s="154"/>
      <c r="L16" s="154"/>
      <c r="M16" s="62"/>
      <c r="N16" s="62"/>
      <c r="O16" s="62"/>
      <c r="P16" s="77"/>
      <c r="Z16" s="37"/>
      <c r="AA16" s="85" t="s">
        <v>56</v>
      </c>
      <c r="AB16" s="102">
        <v>4452</v>
      </c>
      <c r="AC16" s="146"/>
      <c r="AD16" s="42">
        <f t="shared" ref="AD16" si="27">IF(AG16&lt;&gt;"",AG16,3)*IF(AC16="A",4,IF(AC16="B",3,IF(AC16="C",2,IF(AC16="D",1,IF(AND(AC16&gt;=0,AC16&lt;=4,ISNUMBER(AC16)),AC16,0)))))</f>
        <v>0</v>
      </c>
      <c r="AE16" s="42" t="str">
        <f t="shared" ref="AE16" si="28">IF(OR(AC16="A",AC16="B",AC16="C",AC16="D",AC16="F",AND(AC16&gt;=0,AC16&lt;=4,ISNUMBER(AC16))),IF(AG16&lt;&gt;"",AG16,3),"")</f>
        <v/>
      </c>
      <c r="AF16" s="42" t="str">
        <f t="shared" ref="AF16" si="29">IF(OR(AC16="A",AC16="B",AC16="C",AC16="D",AC16="P",AND(AC16&gt;=0,AC16&lt;=4,ISNUMBER(AC16))),IF(AG16&lt;&gt;"",AG16,3),"")</f>
        <v/>
      </c>
      <c r="AG16" s="46">
        <v>2</v>
      </c>
      <c r="AH16" s="142"/>
      <c r="AI16" s="141"/>
    </row>
    <row r="17" spans="1:36" x14ac:dyDescent="0.25">
      <c r="A17" s="75" t="s">
        <v>30</v>
      </c>
      <c r="B17" s="45">
        <v>1113</v>
      </c>
      <c r="C17" s="152"/>
      <c r="D17" s="153"/>
      <c r="E17" s="42">
        <f t="shared" si="0"/>
        <v>0</v>
      </c>
      <c r="F17" s="42" t="str">
        <f t="shared" si="1"/>
        <v/>
      </c>
      <c r="G17" s="42" t="str">
        <f t="shared" si="2"/>
        <v/>
      </c>
      <c r="H17" s="46"/>
      <c r="I17" s="161"/>
      <c r="J17" s="154"/>
      <c r="K17" s="154"/>
      <c r="L17" s="154"/>
      <c r="M17" s="62"/>
      <c r="N17" s="62"/>
      <c r="O17" s="62"/>
      <c r="P17" s="37"/>
      <c r="Q17" s="85"/>
      <c r="R17" s="76"/>
      <c r="S17" s="93"/>
      <c r="T17" s="42"/>
      <c r="U17" s="42"/>
      <c r="V17" s="42"/>
      <c r="W17" s="43"/>
      <c r="X17" s="135"/>
      <c r="Y17" s="69"/>
      <c r="Z17" s="37"/>
      <c r="AA17" s="85" t="s">
        <v>56</v>
      </c>
      <c r="AB17" s="102">
        <v>4453</v>
      </c>
      <c r="AC17" s="146"/>
      <c r="AD17" s="42">
        <f t="shared" ref="AD17:AD20" si="30">IF(AG17&lt;&gt;"",AG17,3)*IF(AC17="A",4,IF(AC17="B",3,IF(AC17="C",2,IF(AC17="D",1,IF(AND(AC17&gt;=0,AC17&lt;=4,ISNUMBER(AC17)),AC17,0)))))</f>
        <v>0</v>
      </c>
      <c r="AE17" s="42" t="str">
        <f t="shared" ref="AE17:AE20" si="31">IF(OR(AC17="A",AC17="B",AC17="C",AC17="D",AC17="F",AND(AC17&gt;=0,AC17&lt;=4,ISNUMBER(AC17))),IF(AG17&lt;&gt;"",AG17,3),"")</f>
        <v/>
      </c>
      <c r="AF17" s="42" t="str">
        <f t="shared" ref="AF17:AF20" si="32">IF(OR(AC17="A",AC17="B",AC17="C",AC17="D",AC17="P",AND(AC17&gt;=0,AC17&lt;=4,ISNUMBER(AC17))),IF(AG17&lt;&gt;"",AG17,3),"")</f>
        <v/>
      </c>
      <c r="AG17" s="46"/>
      <c r="AH17" s="142"/>
      <c r="AI17" s="141"/>
    </row>
    <row r="18" spans="1:36" x14ac:dyDescent="0.25">
      <c r="A18" s="139" t="s">
        <v>67</v>
      </c>
      <c r="B18" s="100"/>
      <c r="C18" s="152"/>
      <c r="D18" s="153"/>
      <c r="E18" s="42">
        <f t="shared" ref="E18" si="33">IF(H18&lt;&gt;"",H18,3)*IF(C18="A",4,IF(C18="B",3,IF(C18="C",2,IF(C18="D",1,IF(AND(C18&gt;=0,C18&lt;=4,ISNUMBER(C18)),C18,0)))))</f>
        <v>0</v>
      </c>
      <c r="F18" s="42" t="str">
        <f t="shared" ref="F18" si="34">IF(OR(C18="A",C18="B",C18="C",C18="D",C18="F",AND(C18&gt;=0,C18&lt;=4,ISNUMBER(C18))),IF(H18&lt;&gt;"",H18,3),"")</f>
        <v/>
      </c>
      <c r="G18" s="42" t="str">
        <f t="shared" ref="G18" si="35">IF(OR(C18="A",C18="B",C18="C",C18="D",C18="P",AND(C18&gt;=0,C18&lt;=4,ISNUMBER(C18))),IF(H18&lt;&gt;"",H18,3),"")</f>
        <v/>
      </c>
      <c r="H18" s="43"/>
      <c r="I18" s="154"/>
      <c r="J18" s="154"/>
      <c r="K18" s="154"/>
      <c r="L18" s="154"/>
      <c r="M18" s="62"/>
      <c r="N18" s="62"/>
      <c r="O18" s="62"/>
      <c r="P18" s="37"/>
      <c r="Q18" s="62"/>
      <c r="R18" s="62"/>
      <c r="S18" s="62"/>
      <c r="T18" s="62"/>
      <c r="U18" s="62"/>
      <c r="V18" s="62"/>
      <c r="W18" s="62"/>
      <c r="X18" s="62"/>
      <c r="Y18" s="62"/>
      <c r="Z18" s="37"/>
      <c r="AA18" s="85" t="s">
        <v>32</v>
      </c>
      <c r="AB18" s="102">
        <v>3013</v>
      </c>
      <c r="AC18" s="146"/>
      <c r="AD18" s="42">
        <f t="shared" si="30"/>
        <v>0</v>
      </c>
      <c r="AE18" s="42" t="str">
        <f t="shared" si="31"/>
        <v/>
      </c>
      <c r="AF18" s="42" t="str">
        <f t="shared" si="32"/>
        <v/>
      </c>
      <c r="AG18" s="46"/>
      <c r="AH18" s="142"/>
      <c r="AI18" s="141"/>
    </row>
    <row r="19" spans="1:36" x14ac:dyDescent="0.25">
      <c r="A19" s="139" t="s">
        <v>67</v>
      </c>
      <c r="B19" s="100"/>
      <c r="C19" s="152"/>
      <c r="D19" s="153"/>
      <c r="E19" s="42">
        <f t="shared" si="0"/>
        <v>0</v>
      </c>
      <c r="F19" s="42" t="str">
        <f t="shared" si="1"/>
        <v/>
      </c>
      <c r="G19" s="42" t="str">
        <f t="shared" si="2"/>
        <v/>
      </c>
      <c r="H19" s="43"/>
      <c r="I19" s="154"/>
      <c r="J19" s="154"/>
      <c r="K19" s="154"/>
      <c r="L19" s="154"/>
      <c r="M19" s="62"/>
      <c r="N19" s="62"/>
      <c r="O19" s="62"/>
      <c r="P19" s="37"/>
      <c r="Q19" s="165"/>
      <c r="R19" s="166"/>
      <c r="S19" s="166"/>
      <c r="T19" s="166"/>
      <c r="U19" s="166"/>
      <c r="V19" s="166"/>
      <c r="W19" s="166"/>
      <c r="X19" s="29" t="s">
        <v>37</v>
      </c>
      <c r="Y19" s="62"/>
      <c r="Z19" s="37"/>
      <c r="AA19" s="85" t="s">
        <v>34</v>
      </c>
      <c r="AB19" s="102">
        <v>3104</v>
      </c>
      <c r="AC19" s="146"/>
      <c r="AD19" s="42">
        <f t="shared" ref="AD19" si="36">IF(AG19&lt;&gt;"",AG19,3)*IF(AC19="A",4,IF(AC19="B",3,IF(AC19="C",2,IF(AC19="D",1,IF(AND(AC19&gt;=0,AC19&lt;=4,ISNUMBER(AC19)),AC19,0)))))</f>
        <v>0</v>
      </c>
      <c r="AE19" s="42" t="str">
        <f t="shared" ref="AE19" si="37">IF(OR(AC19="A",AC19="B",AC19="C",AC19="D",AC19="F",AND(AC19&gt;=0,AC19&lt;=4,ISNUMBER(AC19))),IF(AG19&lt;&gt;"",AG19,3),"")</f>
        <v/>
      </c>
      <c r="AF19" s="42" t="str">
        <f t="shared" ref="AF19" si="38">IF(OR(AC19="A",AC19="B",AC19="C",AC19="D",AC19="P",AND(AC19&gt;=0,AC19&lt;=4,ISNUMBER(AC19))),IF(AG19&lt;&gt;"",AG19,3),"")</f>
        <v/>
      </c>
      <c r="AG19" s="46">
        <v>4</v>
      </c>
      <c r="AH19" s="142"/>
      <c r="AI19" s="141"/>
    </row>
    <row r="20" spans="1:36" x14ac:dyDescent="0.25">
      <c r="A20" s="94" t="s">
        <v>36</v>
      </c>
      <c r="B20" s="47"/>
      <c r="C20" s="152"/>
      <c r="D20" s="153"/>
      <c r="E20" s="42">
        <f t="shared" si="0"/>
        <v>0</v>
      </c>
      <c r="F20" s="42" t="str">
        <f t="shared" si="1"/>
        <v/>
      </c>
      <c r="G20" s="42" t="str">
        <f t="shared" si="2"/>
        <v/>
      </c>
      <c r="H20" s="43"/>
      <c r="I20" s="161"/>
      <c r="J20" s="154"/>
      <c r="K20" s="154"/>
      <c r="L20" s="154"/>
      <c r="M20" s="62"/>
      <c r="N20" s="62"/>
      <c r="O20" s="62"/>
      <c r="P20" s="37"/>
      <c r="Q20" s="49" t="s">
        <v>38</v>
      </c>
      <c r="R20" s="62"/>
      <c r="S20" s="62"/>
      <c r="T20" s="62"/>
      <c r="U20" s="62"/>
      <c r="V20" s="79"/>
      <c r="W20" s="62"/>
      <c r="X20" s="62"/>
      <c r="Y20" s="148"/>
      <c r="Z20" s="37"/>
      <c r="AA20" s="85" t="s">
        <v>34</v>
      </c>
      <c r="AB20" s="102">
        <v>4413</v>
      </c>
      <c r="AC20" s="146"/>
      <c r="AD20" s="42">
        <f t="shared" si="30"/>
        <v>0</v>
      </c>
      <c r="AE20" s="42" t="str">
        <f t="shared" si="31"/>
        <v/>
      </c>
      <c r="AF20" s="42" t="str">
        <f t="shared" si="32"/>
        <v/>
      </c>
      <c r="AG20" s="46"/>
      <c r="AH20" s="142"/>
      <c r="AI20" s="141"/>
    </row>
    <row r="21" spans="1:36" ht="13.8" thickBot="1" x14ac:dyDescent="0.3">
      <c r="A21" s="94" t="s">
        <v>55</v>
      </c>
      <c r="B21" s="47"/>
      <c r="C21" s="152"/>
      <c r="D21" s="153"/>
      <c r="E21" s="42">
        <f t="shared" si="0"/>
        <v>0</v>
      </c>
      <c r="F21" s="42" t="str">
        <f t="shared" si="1"/>
        <v/>
      </c>
      <c r="G21" s="42" t="str">
        <f t="shared" si="2"/>
        <v/>
      </c>
      <c r="H21" s="46"/>
      <c r="I21" s="161"/>
      <c r="J21" s="154"/>
      <c r="K21" s="154"/>
      <c r="L21" s="154"/>
      <c r="M21" s="62"/>
      <c r="N21" s="62"/>
      <c r="O21" s="62"/>
      <c r="P21" s="37"/>
      <c r="Q21" s="167">
        <f>SUM(G7:G22,V7:V15,AF8:AF21,AF27:AF28,AF37:AF41,G27:G42,O27:O42)</f>
        <v>0</v>
      </c>
      <c r="R21" s="167"/>
      <c r="S21" s="62" t="s">
        <v>39</v>
      </c>
      <c r="T21" s="62"/>
      <c r="U21" s="62"/>
      <c r="V21" s="62"/>
      <c r="W21" s="62"/>
      <c r="X21" s="62"/>
      <c r="Y21" s="62"/>
      <c r="Z21" s="37"/>
      <c r="AA21" s="85" t="s">
        <v>34</v>
      </c>
      <c r="AB21" s="102">
        <v>4434</v>
      </c>
      <c r="AC21" s="101"/>
      <c r="AD21" s="42">
        <f t="shared" si="15"/>
        <v>0</v>
      </c>
      <c r="AE21" s="42" t="str">
        <f t="shared" si="16"/>
        <v/>
      </c>
      <c r="AF21" s="42" t="str">
        <f t="shared" si="17"/>
        <v/>
      </c>
      <c r="AG21" s="46">
        <v>4</v>
      </c>
      <c r="AH21" s="163"/>
      <c r="AI21" s="160"/>
    </row>
    <row r="22" spans="1:36" ht="14.4" thickTop="1" thickBot="1" x14ac:dyDescent="0.3">
      <c r="A22" s="78"/>
      <c r="B22" s="47"/>
      <c r="C22" s="153"/>
      <c r="D22" s="153"/>
      <c r="E22" s="42">
        <f t="shared" si="0"/>
        <v>0</v>
      </c>
      <c r="F22" s="42" t="str">
        <f t="shared" si="1"/>
        <v/>
      </c>
      <c r="G22" s="42" t="str">
        <f t="shared" si="2"/>
        <v/>
      </c>
      <c r="H22" s="46"/>
      <c r="I22" s="154"/>
      <c r="J22" s="154"/>
      <c r="K22" s="154"/>
      <c r="L22" s="154"/>
      <c r="M22" s="62"/>
      <c r="N22" s="62"/>
      <c r="O22" s="62"/>
      <c r="P22" s="37"/>
      <c r="Q22" s="173" t="str">
        <f>IF(SUM(F7:F22,U7:U15,AE8:AE21, AE27:AE28,AE37:AE41,F27:F42,N27:N42)=0,"N/A",ROUNDDOWN(SUM(E7:E22,T7:T15,AD8:AD21,AD27:AD28,AD37:AD41,E27:E42,M27:M42)/SUM(F7:F22,U7:U15,AE8:AE21,AE27:AE28,AE37:AE41,F27:F42,N27:N42),2))</f>
        <v>N/A</v>
      </c>
      <c r="R22" s="173"/>
      <c r="S22" s="62" t="s">
        <v>40</v>
      </c>
      <c r="T22" s="62"/>
      <c r="U22" s="62"/>
      <c r="V22" s="62"/>
      <c r="W22" s="62"/>
      <c r="X22" s="62"/>
      <c r="Y22" s="62"/>
      <c r="Z22" s="37"/>
    </row>
    <row r="23" spans="1:36" ht="16.2" thickTop="1" thickBot="1" x14ac:dyDescent="0.3">
      <c r="A23" s="169"/>
      <c r="B23" s="170"/>
      <c r="C23" s="170"/>
      <c r="D23" s="170"/>
      <c r="E23" s="170"/>
      <c r="F23" s="170"/>
      <c r="G23" s="170"/>
      <c r="H23" s="170"/>
      <c r="I23" s="170"/>
      <c r="J23" s="170"/>
      <c r="K23" s="170"/>
      <c r="L23" s="170"/>
      <c r="M23" s="62"/>
      <c r="N23" s="62"/>
      <c r="O23" s="62"/>
      <c r="P23" s="37"/>
      <c r="Q23" s="175">
        <f>SUMIF(B7:B22,"&gt;2999",G7:G22)+SUMIF(B27:B42,"&gt;2999",G27:G42)+SUMIF(J27:J42,"&gt;2999",O27:O42)+SUMIF(R7:R15,"&gt;2999",V7:V15)+SUMIF(AB8:AB21,"&gt;2999",AF8:AF21)+SUMIF(AB27:AB29,"&gt;2999",AF27:AF29)+SUMIF(AB38:AB41,"&gt;2999",AF38:AF41)</f>
        <v>0</v>
      </c>
      <c r="R23" s="175"/>
      <c r="S23" s="62" t="s">
        <v>41</v>
      </c>
      <c r="T23" s="62"/>
      <c r="U23" s="62"/>
      <c r="V23" s="62"/>
      <c r="W23" s="62"/>
      <c r="X23" s="62"/>
      <c r="Y23" s="62"/>
      <c r="Z23" s="37"/>
      <c r="AA23" s="81" t="s">
        <v>70</v>
      </c>
      <c r="AB23" s="118"/>
      <c r="AC23" s="93"/>
      <c r="AD23" s="42"/>
      <c r="AE23" s="42"/>
      <c r="AF23" s="42"/>
      <c r="AG23" s="46"/>
      <c r="AH23" s="133"/>
      <c r="AI23" s="126"/>
    </row>
    <row r="24" spans="1:36" ht="15.6" thickBot="1" x14ac:dyDescent="0.3">
      <c r="A24" s="80" t="s">
        <v>42</v>
      </c>
      <c r="B24" s="62"/>
      <c r="C24" s="62"/>
      <c r="D24" s="62"/>
      <c r="E24" s="62"/>
      <c r="F24" s="62"/>
      <c r="G24" s="62"/>
      <c r="H24" s="62"/>
      <c r="I24" s="62"/>
      <c r="J24" s="62"/>
      <c r="K24" s="62"/>
      <c r="L24" s="62"/>
      <c r="M24" s="62"/>
      <c r="N24" s="62"/>
      <c r="O24" s="62"/>
      <c r="P24" s="37"/>
      <c r="Q24" s="168">
        <f ca="1">SUMIF(B7:B22,"&gt;2999",E7:E22)+SUMIF(B27:B42,"&gt;2999",E27:E42)+SUMIF(J27:J42,"&gt;2999",M27:M41)+SUMIF(R7:R15,"&gt;2999",T7:T15)+SUMIF(AB8:AB21,"&gt;2999",AD8:AD21)+SUMIF(AB28:AB29,"&gt;2999",AD28:AD29)+SUMIF(AB38:AB41,"&gt;2999",AD38:AD41)</f>
        <v>0</v>
      </c>
      <c r="R24" s="168"/>
      <c r="S24" s="29" t="s">
        <v>43</v>
      </c>
      <c r="T24" s="62"/>
      <c r="U24" s="62"/>
      <c r="V24" s="62"/>
      <c r="W24" s="62"/>
      <c r="X24" s="62"/>
      <c r="Y24" s="62"/>
      <c r="Z24" s="37"/>
      <c r="AB24" s="82"/>
      <c r="AC24" s="82"/>
      <c r="AD24" s="50"/>
      <c r="AE24" s="50"/>
      <c r="AF24" s="50"/>
      <c r="AG24" s="51"/>
      <c r="AH24" s="52"/>
      <c r="AI24" s="129"/>
    </row>
    <row r="25" spans="1:36" ht="13.8" thickBot="1" x14ac:dyDescent="0.3">
      <c r="A25" s="70" t="s">
        <v>44</v>
      </c>
      <c r="B25" s="60"/>
      <c r="C25" s="62"/>
      <c r="D25" s="62"/>
      <c r="E25" s="62"/>
      <c r="F25" s="62"/>
      <c r="G25" s="62"/>
      <c r="H25" s="62"/>
      <c r="I25" s="84" t="s">
        <v>54</v>
      </c>
      <c r="J25" s="84"/>
      <c r="K25" s="84"/>
      <c r="L25" s="84"/>
      <c r="M25" s="62"/>
      <c r="N25" s="62"/>
      <c r="O25" s="62"/>
      <c r="P25" s="37"/>
      <c r="Q25" s="171" t="str">
        <f ca="1">IF(SUM(Q24)=0,"N/A",Q24/Q23)</f>
        <v>N/A</v>
      </c>
      <c r="R25" s="171"/>
      <c r="S25" s="62" t="s">
        <v>45</v>
      </c>
      <c r="T25" s="62"/>
      <c r="U25" s="62"/>
      <c r="V25" s="62"/>
      <c r="W25" s="62"/>
      <c r="X25" s="62"/>
      <c r="Y25" s="62"/>
      <c r="Z25" s="44"/>
      <c r="AA25" s="85"/>
      <c r="AB25" s="118"/>
      <c r="AC25" s="93"/>
      <c r="AD25" s="42"/>
      <c r="AE25" s="42"/>
      <c r="AF25" s="42"/>
      <c r="AG25" s="46"/>
      <c r="AH25" s="179"/>
      <c r="AI25" s="180"/>
    </row>
    <row r="26" spans="1:36" ht="14.4" thickTop="1" thickBot="1" x14ac:dyDescent="0.3">
      <c r="A26" s="80" t="s">
        <v>20</v>
      </c>
      <c r="B26" s="62"/>
      <c r="C26" s="62" t="s">
        <v>46</v>
      </c>
      <c r="D26" s="31" t="s">
        <v>47</v>
      </c>
      <c r="E26" s="62"/>
      <c r="F26" s="62"/>
      <c r="G26" s="62"/>
      <c r="H26" s="62"/>
      <c r="I26" s="62" t="s">
        <v>20</v>
      </c>
      <c r="J26" s="62"/>
      <c r="K26" s="62" t="s">
        <v>46</v>
      </c>
      <c r="L26" s="53" t="s">
        <v>47</v>
      </c>
      <c r="M26" s="74" t="s">
        <v>22</v>
      </c>
      <c r="N26" s="74" t="s">
        <v>23</v>
      </c>
      <c r="O26" s="74" t="s">
        <v>24</v>
      </c>
      <c r="P26" s="37"/>
      <c r="Q26" s="172"/>
      <c r="R26" s="172"/>
      <c r="S26" s="29" t="s">
        <v>48</v>
      </c>
      <c r="T26" s="62"/>
      <c r="U26" s="62"/>
      <c r="V26" s="62"/>
      <c r="W26" s="62"/>
      <c r="X26" s="62"/>
      <c r="Y26" s="62"/>
      <c r="Z26" s="62"/>
      <c r="AA26" s="85"/>
      <c r="AB26" s="118"/>
      <c r="AC26" s="93"/>
      <c r="AD26" s="42"/>
      <c r="AE26" s="42"/>
      <c r="AF26" s="42"/>
      <c r="AG26" s="46"/>
      <c r="AH26" s="179"/>
      <c r="AI26" s="179"/>
    </row>
    <row r="27" spans="1:36" ht="16.8" thickTop="1" thickBot="1" x14ac:dyDescent="0.35">
      <c r="A27" s="87"/>
      <c r="B27" s="87"/>
      <c r="C27" s="88"/>
      <c r="D27" s="57"/>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8"/>
      <c r="I27" s="90"/>
      <c r="J27" s="87"/>
      <c r="K27" s="88"/>
      <c r="L27" s="57"/>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74">
        <v>125</v>
      </c>
      <c r="R27" s="174"/>
      <c r="S27" s="62" t="s">
        <v>49</v>
      </c>
      <c r="T27" s="62"/>
      <c r="U27" s="62"/>
      <c r="V27" s="62"/>
      <c r="W27" s="62"/>
      <c r="X27" s="62"/>
      <c r="Y27" s="62"/>
      <c r="Z27" s="61"/>
      <c r="AA27" s="85"/>
      <c r="AB27" s="95"/>
      <c r="AC27" s="147"/>
      <c r="AD27" s="42">
        <f t="shared" ref="AD27:AD28" si="45">IF(AG27&lt;&gt;"",AG27,3)*IF(AC27="A",4,IF(AC27="B",3,IF(AC27="C",2,IF(AC27="D",1,IF(AND(AC27&gt;=0,AC27&lt;=4,ISNUMBER(AC27)),AC27,0)))))</f>
        <v>0</v>
      </c>
      <c r="AE27" s="42" t="str">
        <f t="shared" ref="AE27:AE28" si="46">IF(OR(AC27="A",AC27="B",AC27="C",AC27="D",AC27="F",AND(AC27&gt;=0,AC27&lt;=4,ISNUMBER(AC27))),IF(AG27&lt;&gt;"",AG27,3),"")</f>
        <v/>
      </c>
      <c r="AF27" s="42" t="str">
        <f t="shared" ref="AF27:AF28" si="47">IF(OR(AC27="A",AC27="B",AC27="C",AC27="D",AC27="P",AND(AC27&gt;=0,AC27&lt;=4,ISNUMBER(AC27))),IF(AG27&lt;&gt;"",AG27,3),"")</f>
        <v/>
      </c>
      <c r="AG27" s="46"/>
      <c r="AH27" s="142"/>
      <c r="AI27" s="140"/>
    </row>
    <row r="28" spans="1:36" ht="18" customHeight="1" thickBot="1" x14ac:dyDescent="0.3">
      <c r="A28" s="87"/>
      <c r="B28" s="87"/>
      <c r="C28" s="88"/>
      <c r="D28" s="57"/>
      <c r="E28" s="42">
        <f t="shared" si="39"/>
        <v>0</v>
      </c>
      <c r="F28" s="42" t="str">
        <f t="shared" si="40"/>
        <v/>
      </c>
      <c r="G28" s="42" t="str">
        <f t="shared" si="41"/>
        <v/>
      </c>
      <c r="H28" s="59"/>
      <c r="I28" s="90"/>
      <c r="J28" s="87"/>
      <c r="K28" s="88"/>
      <c r="L28" s="57"/>
      <c r="M28" s="42">
        <f t="shared" si="42"/>
        <v>0</v>
      </c>
      <c r="N28" s="42" t="str">
        <f t="shared" si="43"/>
        <v/>
      </c>
      <c r="O28" s="42" t="str">
        <f t="shared" si="44"/>
        <v/>
      </c>
      <c r="P28" s="42"/>
      <c r="Q28" s="62" t="s">
        <v>50</v>
      </c>
      <c r="R28" s="62"/>
      <c r="S28" s="62"/>
      <c r="T28" s="62"/>
      <c r="U28" s="62"/>
      <c r="V28" s="62"/>
      <c r="W28" s="62"/>
      <c r="X28" s="62"/>
      <c r="Y28" s="62"/>
      <c r="Z28" s="37"/>
      <c r="AA28" s="92"/>
      <c r="AB28" s="95"/>
      <c r="AC28" s="147"/>
      <c r="AD28" s="42">
        <f t="shared" si="45"/>
        <v>0</v>
      </c>
      <c r="AE28" s="42" t="str">
        <f t="shared" si="46"/>
        <v/>
      </c>
      <c r="AF28" s="42" t="str">
        <f t="shared" si="47"/>
        <v/>
      </c>
      <c r="AG28" s="46"/>
      <c r="AH28" s="163"/>
      <c r="AI28" s="177"/>
      <c r="AJ28" s="132"/>
    </row>
    <row r="29" spans="1:36" ht="13.8" thickBot="1" x14ac:dyDescent="0.3">
      <c r="A29" s="87"/>
      <c r="B29" s="87"/>
      <c r="C29" s="88"/>
      <c r="D29" s="57"/>
      <c r="E29" s="42">
        <f t="shared" si="39"/>
        <v>0</v>
      </c>
      <c r="F29" s="42" t="str">
        <f t="shared" si="40"/>
        <v/>
      </c>
      <c r="G29" s="42" t="str">
        <f t="shared" si="41"/>
        <v/>
      </c>
      <c r="H29" s="59"/>
      <c r="I29" s="90"/>
      <c r="J29" s="55"/>
      <c r="K29" s="88"/>
      <c r="L29" s="57"/>
      <c r="M29" s="42">
        <f t="shared" si="42"/>
        <v>0</v>
      </c>
      <c r="N29" s="42" t="str">
        <f t="shared" si="43"/>
        <v/>
      </c>
      <c r="O29" s="42" t="str">
        <f t="shared" si="44"/>
        <v/>
      </c>
      <c r="P29" s="42"/>
      <c r="Q29" s="62"/>
      <c r="R29" s="62"/>
      <c r="S29" s="62"/>
      <c r="T29" s="62"/>
      <c r="U29" s="62"/>
      <c r="V29" s="62"/>
      <c r="W29" s="62"/>
      <c r="X29" s="62"/>
      <c r="Y29" s="62"/>
      <c r="Z29" s="37"/>
      <c r="AB29" s="144"/>
      <c r="AC29" s="93"/>
      <c r="AD29" s="42"/>
      <c r="AE29" s="42"/>
      <c r="AF29" s="42"/>
      <c r="AG29" s="46"/>
      <c r="AH29" s="181"/>
      <c r="AI29" s="182"/>
    </row>
    <row r="30" spans="1:36" ht="15.6" thickBot="1" x14ac:dyDescent="0.3">
      <c r="A30" s="87"/>
      <c r="B30" s="55"/>
      <c r="C30" s="88"/>
      <c r="D30" s="57"/>
      <c r="E30" s="42">
        <f t="shared" si="39"/>
        <v>0</v>
      </c>
      <c r="F30" s="42" t="str">
        <f t="shared" si="40"/>
        <v/>
      </c>
      <c r="G30" s="42" t="str">
        <f t="shared" si="41"/>
        <v/>
      </c>
      <c r="H30" s="59"/>
      <c r="I30" s="90"/>
      <c r="J30" s="55"/>
      <c r="K30" s="88"/>
      <c r="L30" s="57"/>
      <c r="M30" s="42">
        <f t="shared" si="42"/>
        <v>0</v>
      </c>
      <c r="N30" s="42" t="str">
        <f t="shared" si="43"/>
        <v/>
      </c>
      <c r="O30" s="42" t="str">
        <f t="shared" si="44"/>
        <v/>
      </c>
      <c r="P30" s="42"/>
      <c r="Q30" s="62"/>
      <c r="R30" s="62"/>
      <c r="S30" s="62"/>
      <c r="T30" s="62"/>
      <c r="U30" s="62"/>
      <c r="V30" s="62"/>
      <c r="W30" s="62"/>
      <c r="X30" s="62"/>
      <c r="Y30" s="62"/>
      <c r="Z30" s="37"/>
      <c r="AA30" s="52" t="s">
        <v>79</v>
      </c>
      <c r="AB30" s="144"/>
      <c r="AC30" s="93"/>
      <c r="AD30" s="42"/>
      <c r="AE30" s="42"/>
      <c r="AF30" s="42"/>
      <c r="AG30" s="46"/>
      <c r="AH30" s="144"/>
      <c r="AI30" s="145"/>
    </row>
    <row r="31" spans="1:36" ht="15.6" thickBot="1" x14ac:dyDescent="0.3">
      <c r="A31" s="87"/>
      <c r="B31" s="87"/>
      <c r="C31" s="88"/>
      <c r="D31" s="57"/>
      <c r="E31" s="42">
        <f t="shared" si="39"/>
        <v>0</v>
      </c>
      <c r="F31" s="42" t="str">
        <f t="shared" si="40"/>
        <v/>
      </c>
      <c r="G31" s="42" t="str">
        <f t="shared" si="41"/>
        <v/>
      </c>
      <c r="H31" s="59"/>
      <c r="I31" s="90"/>
      <c r="J31" s="55"/>
      <c r="K31" s="88"/>
      <c r="L31" s="57"/>
      <c r="M31" s="42">
        <f t="shared" si="42"/>
        <v>0</v>
      </c>
      <c r="N31" s="42" t="str">
        <f t="shared" si="43"/>
        <v/>
      </c>
      <c r="O31" s="42" t="str">
        <f t="shared" si="44"/>
        <v/>
      </c>
      <c r="P31" s="42"/>
      <c r="Q31" s="62"/>
      <c r="R31" s="62"/>
      <c r="S31" s="62"/>
      <c r="T31" s="62"/>
      <c r="U31" s="62"/>
      <c r="V31" s="62"/>
      <c r="W31" s="62"/>
      <c r="X31" s="62"/>
      <c r="Y31" s="62"/>
      <c r="Z31" s="37"/>
      <c r="AB31" s="82"/>
      <c r="AC31" s="82"/>
      <c r="AD31" s="50"/>
      <c r="AE31" s="50"/>
      <c r="AF31" s="50"/>
      <c r="AG31" s="51"/>
      <c r="AH31" s="52"/>
      <c r="AI31" s="129"/>
    </row>
    <row r="32" spans="1:36" ht="15.6" thickBot="1" x14ac:dyDescent="0.3">
      <c r="A32" s="87"/>
      <c r="B32" s="87"/>
      <c r="C32" s="88"/>
      <c r="D32" s="57"/>
      <c r="E32" s="42">
        <f t="shared" si="39"/>
        <v>0</v>
      </c>
      <c r="F32" s="42" t="str">
        <f t="shared" si="40"/>
        <v/>
      </c>
      <c r="G32" s="42" t="str">
        <f t="shared" si="41"/>
        <v/>
      </c>
      <c r="H32" s="59"/>
      <c r="I32" s="90"/>
      <c r="J32" s="55"/>
      <c r="K32" s="88"/>
      <c r="L32" s="57"/>
      <c r="M32" s="42">
        <f t="shared" si="42"/>
        <v>0</v>
      </c>
      <c r="N32" s="42" t="str">
        <f t="shared" si="43"/>
        <v/>
      </c>
      <c r="O32" s="42" t="str">
        <f t="shared" si="44"/>
        <v/>
      </c>
      <c r="P32" s="42"/>
      <c r="Q32" s="62"/>
      <c r="R32" s="62"/>
      <c r="S32" s="62"/>
      <c r="T32" s="62"/>
      <c r="U32" s="62"/>
      <c r="V32" s="62"/>
      <c r="W32" s="62"/>
      <c r="X32" s="62"/>
      <c r="Y32" s="62"/>
      <c r="Z32" s="37"/>
      <c r="AA32" s="81"/>
      <c r="AB32" s="82"/>
      <c r="AC32" s="82"/>
      <c r="AD32" s="50"/>
      <c r="AE32" s="50"/>
      <c r="AF32" s="50"/>
      <c r="AG32" s="51"/>
      <c r="AH32" s="52"/>
      <c r="AI32" s="129"/>
    </row>
    <row r="33" spans="1:35" ht="15.6" thickBot="1" x14ac:dyDescent="0.3">
      <c r="A33" s="87"/>
      <c r="B33" s="87"/>
      <c r="C33" s="88"/>
      <c r="D33" s="57"/>
      <c r="E33" s="42">
        <f t="shared" si="39"/>
        <v>0</v>
      </c>
      <c r="F33" s="42" t="str">
        <f t="shared" si="40"/>
        <v/>
      </c>
      <c r="G33" s="42" t="str">
        <f t="shared" si="41"/>
        <v/>
      </c>
      <c r="H33" s="59"/>
      <c r="I33" s="90"/>
      <c r="J33" s="55"/>
      <c r="K33" s="88"/>
      <c r="L33" s="57"/>
      <c r="M33" s="42">
        <f t="shared" si="42"/>
        <v>0</v>
      </c>
      <c r="N33" s="42" t="str">
        <f t="shared" si="43"/>
        <v/>
      </c>
      <c r="O33" s="42" t="str">
        <f t="shared" si="44"/>
        <v/>
      </c>
      <c r="P33" s="42"/>
      <c r="Q33" s="62"/>
      <c r="R33" s="62"/>
      <c r="S33" s="62"/>
      <c r="T33" s="62"/>
      <c r="U33" s="62"/>
      <c r="V33" s="62"/>
      <c r="W33" s="62"/>
      <c r="X33" s="62"/>
      <c r="Y33" s="62"/>
      <c r="Z33" s="37"/>
      <c r="AA33" s="81"/>
      <c r="AB33" s="82"/>
      <c r="AC33" s="82"/>
      <c r="AD33" s="50"/>
      <c r="AE33" s="50"/>
      <c r="AF33" s="50"/>
      <c r="AG33" s="51"/>
      <c r="AH33" s="52"/>
      <c r="AI33" s="129"/>
    </row>
    <row r="34" spans="1:35" ht="13.8" thickBot="1" x14ac:dyDescent="0.3">
      <c r="A34" s="87"/>
      <c r="B34" s="55"/>
      <c r="C34" s="88"/>
      <c r="D34" s="57"/>
      <c r="E34" s="42">
        <f t="shared" si="39"/>
        <v>0</v>
      </c>
      <c r="F34" s="42" t="str">
        <f t="shared" si="40"/>
        <v/>
      </c>
      <c r="G34" s="42" t="str">
        <f t="shared" si="41"/>
        <v/>
      </c>
      <c r="H34" s="59"/>
      <c r="I34" s="90"/>
      <c r="J34" s="55"/>
      <c r="K34" s="88"/>
      <c r="L34" s="57"/>
      <c r="M34" s="42">
        <f t="shared" si="42"/>
        <v>0</v>
      </c>
      <c r="N34" s="42" t="str">
        <f t="shared" si="43"/>
        <v/>
      </c>
      <c r="O34" s="42" t="str">
        <f t="shared" si="44"/>
        <v/>
      </c>
      <c r="P34" s="42"/>
      <c r="Q34" s="62"/>
      <c r="R34" s="62"/>
      <c r="S34" s="62"/>
      <c r="T34" s="62"/>
      <c r="U34" s="62"/>
      <c r="V34" s="62"/>
      <c r="W34" s="62"/>
      <c r="X34" s="62"/>
      <c r="Y34" s="62"/>
      <c r="Z34" s="37"/>
      <c r="AA34" s="92"/>
      <c r="AB34" s="130"/>
      <c r="AC34" s="93"/>
      <c r="AD34" s="42"/>
      <c r="AE34" s="42"/>
      <c r="AF34" s="42"/>
      <c r="AG34" s="46"/>
      <c r="AH34" s="181"/>
      <c r="AI34" s="182"/>
    </row>
    <row r="35" spans="1:35" ht="13.8" thickBot="1" x14ac:dyDescent="0.3">
      <c r="A35" s="87"/>
      <c r="B35" s="87"/>
      <c r="C35" s="88"/>
      <c r="D35" s="57"/>
      <c r="E35" s="42">
        <f t="shared" si="39"/>
        <v>0</v>
      </c>
      <c r="F35" s="42" t="str">
        <f t="shared" si="40"/>
        <v/>
      </c>
      <c r="G35" s="42" t="str">
        <f t="shared" si="41"/>
        <v/>
      </c>
      <c r="H35" s="59"/>
      <c r="I35" s="90"/>
      <c r="J35" s="55"/>
      <c r="K35" s="88"/>
      <c r="L35" s="57"/>
      <c r="M35" s="42">
        <f t="shared" si="42"/>
        <v>0</v>
      </c>
      <c r="N35" s="42" t="str">
        <f t="shared" si="43"/>
        <v/>
      </c>
      <c r="O35" s="42" t="str">
        <f t="shared" si="44"/>
        <v/>
      </c>
      <c r="P35" s="42"/>
      <c r="Q35" s="62"/>
      <c r="R35" s="62"/>
      <c r="S35" s="62"/>
      <c r="T35" s="62"/>
      <c r="U35" s="62"/>
      <c r="V35" s="62"/>
      <c r="W35" s="62"/>
      <c r="X35" s="62"/>
      <c r="Y35" s="62"/>
      <c r="Z35" s="37"/>
      <c r="AA35" s="92"/>
      <c r="AB35" s="130"/>
      <c r="AC35" s="93"/>
      <c r="AD35" s="42"/>
      <c r="AE35" s="42"/>
      <c r="AF35" s="42"/>
      <c r="AG35" s="46"/>
      <c r="AH35" s="133"/>
      <c r="AI35" s="126"/>
    </row>
    <row r="36" spans="1:35" ht="13.8" thickBot="1" x14ac:dyDescent="0.3">
      <c r="A36" s="87"/>
      <c r="B36" s="55"/>
      <c r="C36" s="88"/>
      <c r="D36" s="57"/>
      <c r="E36" s="42">
        <f t="shared" si="39"/>
        <v>0</v>
      </c>
      <c r="F36" s="42" t="str">
        <f t="shared" si="40"/>
        <v/>
      </c>
      <c r="G36" s="42" t="str">
        <f t="shared" si="41"/>
        <v/>
      </c>
      <c r="H36" s="59"/>
      <c r="I36" s="90"/>
      <c r="J36" s="55"/>
      <c r="K36" s="88"/>
      <c r="L36" s="57"/>
      <c r="M36" s="42">
        <f t="shared" si="42"/>
        <v>0</v>
      </c>
      <c r="N36" s="42" t="str">
        <f t="shared" si="43"/>
        <v/>
      </c>
      <c r="O36" s="42" t="str">
        <f t="shared" si="44"/>
        <v/>
      </c>
      <c r="P36" s="42"/>
      <c r="Q36" s="62"/>
      <c r="R36" s="62"/>
      <c r="S36" s="62"/>
      <c r="T36" s="62"/>
      <c r="U36" s="62"/>
      <c r="V36" s="62"/>
      <c r="W36" s="62"/>
      <c r="X36" s="62"/>
      <c r="Y36" s="62"/>
      <c r="Z36" s="37"/>
      <c r="AA36" s="92"/>
      <c r="AB36" s="130"/>
      <c r="AC36" s="93"/>
      <c r="AD36" s="42"/>
      <c r="AE36" s="42"/>
      <c r="AF36" s="42"/>
      <c r="AG36" s="46"/>
      <c r="AH36" s="133"/>
      <c r="AI36" s="126"/>
    </row>
    <row r="37" spans="1:35" ht="13.8" thickBot="1" x14ac:dyDescent="0.3">
      <c r="A37" s="87"/>
      <c r="B37" s="55"/>
      <c r="C37" s="88"/>
      <c r="D37" s="57"/>
      <c r="E37" s="42">
        <f t="shared" si="39"/>
        <v>0</v>
      </c>
      <c r="F37" s="42" t="str">
        <f t="shared" si="40"/>
        <v/>
      </c>
      <c r="G37" s="42" t="str">
        <f t="shared" si="41"/>
        <v/>
      </c>
      <c r="H37" s="59"/>
      <c r="I37" s="90"/>
      <c r="J37" s="55"/>
      <c r="K37" s="88"/>
      <c r="L37" s="57"/>
      <c r="M37" s="42">
        <f t="shared" si="42"/>
        <v>0</v>
      </c>
      <c r="N37" s="42" t="str">
        <f t="shared" si="43"/>
        <v/>
      </c>
      <c r="O37" s="42" t="str">
        <f t="shared" si="44"/>
        <v/>
      </c>
      <c r="P37" s="42"/>
      <c r="Q37" s="62"/>
      <c r="R37" s="62"/>
      <c r="S37" s="62"/>
      <c r="T37" s="62"/>
      <c r="U37" s="62"/>
      <c r="V37" s="62"/>
      <c r="W37" s="62"/>
      <c r="X37" s="62"/>
      <c r="Y37" s="62"/>
      <c r="Z37" s="37"/>
      <c r="AA37" s="92"/>
      <c r="AB37" s="95"/>
      <c r="AC37" s="147"/>
      <c r="AD37" s="42">
        <f t="shared" ref="AD37:AD41" si="48">IF(AG37&lt;&gt;"",AG37,3)*IF(AC37="A",4,IF(AC37="B",3,IF(AC37="C",2,IF(AC37="D",1,IF(AND(AC37&gt;=0,AC37&lt;=4,ISNUMBER(AC37)),AC37,0)))))</f>
        <v>0</v>
      </c>
      <c r="AE37" s="42" t="str">
        <f t="shared" ref="AE37:AE41" si="49">IF(OR(AC37="A",AC37="B",AC37="C",AC37="D",AC37="F",AND(AC37&gt;=0,AC37&lt;=4,ISNUMBER(AC37))),IF(AG37&lt;&gt;"",AG37,3),"")</f>
        <v/>
      </c>
      <c r="AF37" s="42" t="str">
        <f t="shared" ref="AF37:AF41" si="50">IF(OR(AC37="A",AC37="B",AC37="C",AC37="D",AC37="P",AND(AC37&gt;=0,AC37&lt;=4,ISNUMBER(AC37))),IF(AG37&lt;&gt;"",AG37,3),"")</f>
        <v/>
      </c>
      <c r="AG37" s="46"/>
      <c r="AH37" s="142"/>
      <c r="AI37" s="140"/>
    </row>
    <row r="38" spans="1:35" ht="13.8" thickBot="1" x14ac:dyDescent="0.3">
      <c r="A38" s="87"/>
      <c r="B38" s="55"/>
      <c r="C38" s="88"/>
      <c r="D38" s="57"/>
      <c r="E38" s="42">
        <f t="shared" si="39"/>
        <v>0</v>
      </c>
      <c r="F38" s="42" t="str">
        <f t="shared" si="40"/>
        <v/>
      </c>
      <c r="G38" s="42" t="str">
        <f t="shared" si="41"/>
        <v/>
      </c>
      <c r="H38" s="59"/>
      <c r="I38" s="90"/>
      <c r="J38" s="55"/>
      <c r="K38" s="88"/>
      <c r="L38" s="57"/>
      <c r="M38" s="42">
        <f t="shared" si="42"/>
        <v>0</v>
      </c>
      <c r="N38" s="42" t="str">
        <f t="shared" si="43"/>
        <v/>
      </c>
      <c r="O38" s="42" t="str">
        <f t="shared" si="44"/>
        <v/>
      </c>
      <c r="P38" s="42"/>
      <c r="Q38" s="62"/>
      <c r="R38" s="62"/>
      <c r="S38" s="62"/>
      <c r="T38" s="62"/>
      <c r="U38" s="62"/>
      <c r="V38" s="62"/>
      <c r="W38" s="62"/>
      <c r="X38" s="62"/>
      <c r="Y38" s="62"/>
      <c r="Z38" s="37"/>
      <c r="AA38" s="92"/>
      <c r="AB38" s="95"/>
      <c r="AC38" s="147"/>
      <c r="AD38" s="42">
        <f t="shared" si="48"/>
        <v>0</v>
      </c>
      <c r="AE38" s="42" t="str">
        <f t="shared" si="49"/>
        <v/>
      </c>
      <c r="AF38" s="42" t="str">
        <f t="shared" si="50"/>
        <v/>
      </c>
      <c r="AG38" s="46">
        <v>4</v>
      </c>
      <c r="AH38" s="163"/>
      <c r="AI38" s="177"/>
    </row>
    <row r="39" spans="1:35" ht="13.8" thickBot="1" x14ac:dyDescent="0.3">
      <c r="A39" s="87"/>
      <c r="B39" s="87"/>
      <c r="C39" s="88"/>
      <c r="D39" s="57"/>
      <c r="E39" s="42">
        <f t="shared" si="39"/>
        <v>0</v>
      </c>
      <c r="F39" s="42" t="str">
        <f t="shared" si="40"/>
        <v/>
      </c>
      <c r="G39" s="42" t="str">
        <f t="shared" si="41"/>
        <v/>
      </c>
      <c r="H39" s="59"/>
      <c r="I39" s="54"/>
      <c r="J39" s="55"/>
      <c r="K39" s="56"/>
      <c r="L39" s="57"/>
      <c r="M39" s="42">
        <f t="shared" si="42"/>
        <v>0</v>
      </c>
      <c r="N39" s="42" t="str">
        <f t="shared" si="43"/>
        <v/>
      </c>
      <c r="O39" s="42" t="str">
        <f t="shared" si="44"/>
        <v/>
      </c>
      <c r="P39" s="42"/>
      <c r="Q39" s="62"/>
      <c r="R39" s="62"/>
      <c r="S39" s="62"/>
      <c r="T39" s="62"/>
      <c r="U39" s="62"/>
      <c r="V39" s="62"/>
      <c r="W39" s="62"/>
      <c r="X39" s="62"/>
      <c r="Y39" s="62"/>
      <c r="Z39" s="37"/>
      <c r="AA39" s="92"/>
      <c r="AB39" s="95"/>
      <c r="AC39" s="96"/>
      <c r="AD39" s="42">
        <f t="shared" si="48"/>
        <v>0</v>
      </c>
      <c r="AE39" s="42" t="str">
        <f t="shared" si="49"/>
        <v/>
      </c>
      <c r="AF39" s="42" t="str">
        <f t="shared" si="50"/>
        <v/>
      </c>
      <c r="AG39" s="46"/>
      <c r="AH39" s="163"/>
      <c r="AI39" s="177"/>
    </row>
    <row r="40" spans="1:35" ht="13.8" thickBot="1" x14ac:dyDescent="0.3">
      <c r="A40" s="87"/>
      <c r="B40" s="55"/>
      <c r="C40" s="88"/>
      <c r="D40" s="57"/>
      <c r="E40" s="42">
        <f t="shared" si="39"/>
        <v>0</v>
      </c>
      <c r="F40" s="42" t="str">
        <f t="shared" si="40"/>
        <v/>
      </c>
      <c r="G40" s="42" t="str">
        <f t="shared" si="41"/>
        <v/>
      </c>
      <c r="H40" s="59"/>
      <c r="I40" s="54"/>
      <c r="J40" s="55"/>
      <c r="K40" s="56"/>
      <c r="L40" s="57"/>
      <c r="M40" s="42">
        <f t="shared" si="42"/>
        <v>0</v>
      </c>
      <c r="N40" s="42" t="str">
        <f t="shared" si="43"/>
        <v/>
      </c>
      <c r="O40" s="42" t="str">
        <f t="shared" si="44"/>
        <v/>
      </c>
      <c r="P40" s="42"/>
      <c r="Q40" s="62"/>
      <c r="R40" s="62"/>
      <c r="S40" s="62"/>
      <c r="T40" s="62"/>
      <c r="U40" s="62"/>
      <c r="V40" s="62"/>
      <c r="W40" s="62"/>
      <c r="X40" s="62"/>
      <c r="Y40" s="62"/>
      <c r="Z40" s="37"/>
      <c r="AA40" s="92"/>
      <c r="AB40" s="95"/>
      <c r="AC40" s="128"/>
      <c r="AD40" s="42">
        <f t="shared" si="48"/>
        <v>0</v>
      </c>
      <c r="AE40" s="42" t="str">
        <f t="shared" si="49"/>
        <v/>
      </c>
      <c r="AF40" s="42" t="str">
        <f t="shared" si="50"/>
        <v/>
      </c>
      <c r="AG40" s="46"/>
      <c r="AH40" s="163"/>
      <c r="AI40" s="177"/>
    </row>
    <row r="41" spans="1:35" ht="13.8" thickBot="1" x14ac:dyDescent="0.3">
      <c r="A41" s="87"/>
      <c r="B41" s="55"/>
      <c r="C41" s="88"/>
      <c r="D41" s="57"/>
      <c r="E41" s="42">
        <f t="shared" si="39"/>
        <v>0</v>
      </c>
      <c r="F41" s="42" t="str">
        <f t="shared" si="40"/>
        <v/>
      </c>
      <c r="G41" s="42" t="str">
        <f t="shared" si="41"/>
        <v/>
      </c>
      <c r="H41" s="59"/>
      <c r="I41" s="54"/>
      <c r="J41" s="55"/>
      <c r="K41" s="56"/>
      <c r="L41" s="57"/>
      <c r="M41" s="42">
        <f t="shared" si="42"/>
        <v>0</v>
      </c>
      <c r="N41" s="42" t="str">
        <f t="shared" si="43"/>
        <v/>
      </c>
      <c r="O41" s="42" t="str">
        <f t="shared" si="44"/>
        <v/>
      </c>
      <c r="P41" s="42"/>
      <c r="Q41" s="62"/>
      <c r="R41" s="62"/>
      <c r="S41" s="62"/>
      <c r="T41" s="62"/>
      <c r="U41" s="62"/>
      <c r="V41" s="62"/>
      <c r="W41" s="62"/>
      <c r="X41" s="62"/>
      <c r="Y41" s="62"/>
      <c r="Z41" s="37"/>
      <c r="AA41" s="92"/>
      <c r="AB41" s="95"/>
      <c r="AC41" s="128"/>
      <c r="AD41" s="42">
        <f t="shared" si="48"/>
        <v>0</v>
      </c>
      <c r="AE41" s="42" t="str">
        <f t="shared" si="49"/>
        <v/>
      </c>
      <c r="AF41" s="42" t="str">
        <f t="shared" si="50"/>
        <v/>
      </c>
      <c r="AG41" s="46"/>
      <c r="AH41" s="149"/>
      <c r="AI41" s="149"/>
    </row>
    <row r="42" spans="1:35" x14ac:dyDescent="0.25">
      <c r="A42" s="55"/>
      <c r="B42" s="55"/>
      <c r="C42" s="56"/>
      <c r="D42" s="57"/>
      <c r="E42" s="42">
        <f t="shared" si="39"/>
        <v>0</v>
      </c>
      <c r="F42" s="42" t="str">
        <f t="shared" si="40"/>
        <v/>
      </c>
      <c r="G42" s="42" t="str">
        <f t="shared" si="41"/>
        <v/>
      </c>
      <c r="H42" s="59"/>
      <c r="I42" s="54"/>
      <c r="J42" s="55"/>
      <c r="K42" s="56"/>
      <c r="L42" s="57"/>
      <c r="M42" s="42">
        <f t="shared" si="42"/>
        <v>0</v>
      </c>
      <c r="N42" s="42" t="str">
        <f t="shared" si="43"/>
        <v/>
      </c>
      <c r="O42" s="42" t="str">
        <f t="shared" si="44"/>
        <v/>
      </c>
      <c r="P42" s="42"/>
      <c r="Q42" s="44"/>
      <c r="R42" s="44"/>
      <c r="S42" s="44"/>
      <c r="T42" s="44"/>
      <c r="U42" s="44"/>
      <c r="V42" s="44"/>
      <c r="W42" s="44"/>
      <c r="X42" s="44"/>
      <c r="Y42" s="44"/>
      <c r="Z42" s="37"/>
      <c r="AA42" s="37"/>
      <c r="AB42" s="86"/>
      <c r="AC42" s="48"/>
      <c r="AD42" s="42"/>
      <c r="AE42" s="42"/>
      <c r="AF42" s="42"/>
      <c r="AG42" s="46"/>
      <c r="AH42" s="106"/>
      <c r="AI42" s="106"/>
    </row>
    <row r="43" spans="1:35" x14ac:dyDescent="0.25">
      <c r="A43" s="61"/>
      <c r="B43" s="61"/>
      <c r="C43" s="61"/>
      <c r="D43" s="61"/>
      <c r="E43" s="37"/>
      <c r="F43" s="37"/>
      <c r="G43" s="37"/>
      <c r="H43" s="37"/>
      <c r="I43" s="61"/>
      <c r="J43" s="61"/>
      <c r="K43" s="61"/>
      <c r="L43" s="61"/>
      <c r="M43" s="42"/>
      <c r="N43" s="42"/>
      <c r="O43" s="42"/>
      <c r="P43" s="42"/>
      <c r="Q43" s="44"/>
      <c r="R43" s="44"/>
      <c r="S43" s="44"/>
      <c r="T43" s="44"/>
      <c r="U43" s="44"/>
      <c r="V43" s="44"/>
      <c r="W43" s="44"/>
      <c r="X43" s="44"/>
      <c r="Y43" s="44"/>
      <c r="Z43" s="37"/>
      <c r="AA43" s="76"/>
      <c r="AB43" s="37"/>
      <c r="AC43" s="53"/>
      <c r="AD43" s="37"/>
      <c r="AE43" s="37"/>
      <c r="AF43" s="37"/>
      <c r="AG43" s="38"/>
      <c r="AH43" s="178"/>
      <c r="AI43" s="178"/>
    </row>
    <row r="44" spans="1:35" s="61" customFormat="1" ht="24.9" customHeight="1" x14ac:dyDescent="0.25">
      <c r="E44" s="37"/>
      <c r="F44" s="37"/>
      <c r="G44" s="37"/>
      <c r="H44" s="37"/>
      <c r="O44" s="37"/>
      <c r="Q44" s="44"/>
      <c r="R44" s="44"/>
      <c r="S44" s="44"/>
      <c r="T44" s="44"/>
      <c r="U44" s="44"/>
      <c r="V44" s="44"/>
      <c r="W44" s="44"/>
      <c r="X44" s="44"/>
      <c r="Y44" s="44"/>
      <c r="Z44" s="37"/>
      <c r="AA44" s="37"/>
      <c r="AB44" s="86"/>
      <c r="AC44" s="48"/>
      <c r="AD44" s="42"/>
      <c r="AE44" s="42"/>
      <c r="AF44" s="42"/>
      <c r="AG44" s="46"/>
      <c r="AH44" s="97"/>
      <c r="AI44" s="9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37"/>
      <c r="AC45" s="53"/>
      <c r="AD45" s="37"/>
      <c r="AE45" s="37"/>
      <c r="AF45" s="37"/>
      <c r="AG45" s="38"/>
      <c r="AH45" s="178"/>
      <c r="AI45" s="178"/>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53"/>
      <c r="AC46" s="53"/>
      <c r="AD46" s="37"/>
      <c r="AE46" s="37"/>
      <c r="AF46" s="37"/>
      <c r="AG46" s="38"/>
      <c r="AH46" s="176"/>
      <c r="AI46" s="176"/>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37"/>
      <c r="AB47" s="37"/>
      <c r="AC47" s="37"/>
      <c r="AD47" s="37"/>
      <c r="AE47" s="37"/>
      <c r="AF47" s="37"/>
      <c r="AG47" s="37"/>
      <c r="AH47" s="37"/>
      <c r="AI47" s="37"/>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37"/>
      <c r="AB48" s="62"/>
      <c r="AC48" s="62"/>
      <c r="AD48" s="62"/>
      <c r="AE48" s="62"/>
      <c r="AF48" s="62"/>
      <c r="AG48" s="62"/>
      <c r="AH48" s="62"/>
      <c r="AI48" s="62"/>
    </row>
    <row r="49" spans="1:35"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2"/>
      <c r="AB49" s="37"/>
      <c r="AC49" s="37"/>
      <c r="AD49" s="37"/>
      <c r="AE49" s="37"/>
      <c r="AF49" s="37"/>
      <c r="AG49" s="37"/>
      <c r="AH49" s="37"/>
      <c r="AI49" s="37"/>
    </row>
    <row r="50" spans="1:35"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37"/>
      <c r="AB50" s="37"/>
      <c r="AC50" s="37"/>
      <c r="AD50" s="37"/>
      <c r="AE50" s="37"/>
      <c r="AF50" s="37"/>
      <c r="AG50" s="37"/>
      <c r="AH50" s="37"/>
      <c r="AI50" s="37"/>
    </row>
    <row r="51" spans="1:35"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37"/>
      <c r="AB51" s="61"/>
      <c r="AC51" s="61"/>
      <c r="AD51" s="61"/>
      <c r="AE51" s="61"/>
      <c r="AF51" s="61"/>
      <c r="AH51" s="61"/>
    </row>
    <row r="52" spans="1:35" x14ac:dyDescent="0.25">
      <c r="A52" s="61"/>
      <c r="B52" s="61"/>
      <c r="C52" s="61"/>
      <c r="D52" s="61"/>
      <c r="E52" s="37"/>
      <c r="F52" s="37"/>
      <c r="G52" s="37"/>
      <c r="H52" s="37"/>
      <c r="I52" s="61"/>
      <c r="J52" s="61"/>
      <c r="K52" s="61"/>
      <c r="L52" s="61"/>
      <c r="M52" s="61"/>
      <c r="N52" s="61"/>
      <c r="O52" s="37"/>
      <c r="P52" s="61"/>
      <c r="Q52" s="61"/>
      <c r="R52" s="61"/>
      <c r="S52" s="61"/>
      <c r="T52" s="61"/>
      <c r="U52" s="61"/>
      <c r="V52" s="61"/>
      <c r="W52" s="61"/>
      <c r="X52" s="61"/>
      <c r="Y52" s="61"/>
      <c r="Z52" s="61"/>
      <c r="AA52" s="61"/>
      <c r="AB52" s="61"/>
      <c r="AC52" s="61"/>
      <c r="AD52" s="61"/>
      <c r="AE52" s="61"/>
      <c r="AF52" s="61"/>
      <c r="AH52" s="61"/>
    </row>
    <row r="53" spans="1:35" x14ac:dyDescent="0.25">
      <c r="A53" s="61"/>
      <c r="B53" s="61"/>
      <c r="C53" s="61"/>
      <c r="D53" s="61"/>
      <c r="E53" s="37"/>
      <c r="F53" s="37"/>
      <c r="G53" s="37"/>
      <c r="H53" s="37"/>
      <c r="I53" s="61"/>
      <c r="J53" s="61"/>
      <c r="K53" s="61"/>
      <c r="L53" s="61"/>
      <c r="M53" s="61"/>
      <c r="N53" s="61"/>
      <c r="O53" s="37"/>
      <c r="P53" s="61"/>
      <c r="Q53" s="61"/>
      <c r="R53" s="61"/>
      <c r="S53" s="61"/>
      <c r="T53" s="61"/>
      <c r="U53" s="61"/>
      <c r="V53" s="61"/>
      <c r="W53" s="61"/>
      <c r="X53" s="61"/>
      <c r="Y53" s="61"/>
      <c r="Z53" s="61"/>
      <c r="AA53" s="61"/>
      <c r="AB53" s="61"/>
      <c r="AC53" s="61"/>
      <c r="AD53" s="61"/>
      <c r="AE53" s="61"/>
      <c r="AF53" s="61"/>
      <c r="AH53" s="61"/>
    </row>
    <row r="54" spans="1:35"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5"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5"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5"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5"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5"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5"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5"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5"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5"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5"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c r="AA383" s="61"/>
      <c r="AB383" s="61"/>
      <c r="AC383" s="61"/>
      <c r="AD383" s="61"/>
      <c r="AE383" s="61"/>
      <c r="AF383" s="61"/>
      <c r="AH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c r="AA384" s="61"/>
      <c r="AB384" s="61"/>
      <c r="AC384" s="61"/>
      <c r="AD384" s="61"/>
      <c r="AE384" s="61"/>
      <c r="AF384" s="61"/>
      <c r="AH384" s="61"/>
    </row>
    <row r="385" spans="1:34"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c r="AA385" s="61"/>
      <c r="AB385" s="61"/>
      <c r="AC385" s="61"/>
      <c r="AD385" s="61"/>
      <c r="AE385" s="61"/>
      <c r="AF385" s="61"/>
      <c r="AH385" s="61"/>
    </row>
    <row r="386" spans="1:34" x14ac:dyDescent="0.25">
      <c r="Z386" s="61"/>
      <c r="AA386" s="61"/>
      <c r="AB386" s="61"/>
      <c r="AC386" s="61"/>
      <c r="AD386" s="61"/>
      <c r="AE386" s="61"/>
      <c r="AF386" s="61"/>
      <c r="AH386" s="61"/>
    </row>
    <row r="387" spans="1:34" x14ac:dyDescent="0.25">
      <c r="Z387" s="61"/>
      <c r="AA387" s="61"/>
      <c r="AB387" s="61"/>
      <c r="AC387" s="61"/>
      <c r="AD387" s="61"/>
      <c r="AE387" s="61"/>
      <c r="AF387" s="61"/>
      <c r="AH387" s="61"/>
    </row>
    <row r="388" spans="1:34" x14ac:dyDescent="0.25">
      <c r="Z388" s="61"/>
      <c r="AB388" s="61"/>
      <c r="AC388" s="61"/>
      <c r="AD388" s="61"/>
      <c r="AE388" s="61"/>
      <c r="AF388" s="61"/>
      <c r="AH388" s="61"/>
    </row>
  </sheetData>
  <sheetProtection algorithmName="SHA-512" hashValue="RlWcJkIqNmAGSbY+u5t/5netxchjox+KEFHsWA+8ldJUhxdhdlMN8mf8DXkVGJyaNAN2EGiC/aLmLYqc3IPTow==" saltValue="i1RYmh4qwXjCHd+xm0ixSA==" spinCount="100000" sheet="1" objects="1" scenarios="1"/>
  <mergeCells count="64">
    <mergeCell ref="X13:Y13"/>
    <mergeCell ref="AH46:AI46"/>
    <mergeCell ref="AH39:AI39"/>
    <mergeCell ref="AH41:AI41"/>
    <mergeCell ref="AH40:AI40"/>
    <mergeCell ref="AH45:AI45"/>
    <mergeCell ref="AH43:AI43"/>
    <mergeCell ref="AH38:AI38"/>
    <mergeCell ref="X15:Y15"/>
    <mergeCell ref="AH21:AI21"/>
    <mergeCell ref="AH26:AI26"/>
    <mergeCell ref="AH25:AI25"/>
    <mergeCell ref="AH34:AI34"/>
    <mergeCell ref="AH28:AI28"/>
    <mergeCell ref="AH29:AI29"/>
    <mergeCell ref="Q25:R25"/>
    <mergeCell ref="Q26:R26"/>
    <mergeCell ref="Q22:R22"/>
    <mergeCell ref="Q27:R27"/>
    <mergeCell ref="Q23:R23"/>
    <mergeCell ref="Q19:W19"/>
    <mergeCell ref="Q21:R21"/>
    <mergeCell ref="I22:L22"/>
    <mergeCell ref="C22:D22"/>
    <mergeCell ref="Q24:R24"/>
    <mergeCell ref="A23:L23"/>
    <mergeCell ref="C19:D19"/>
    <mergeCell ref="I19:L19"/>
    <mergeCell ref="C20:D20"/>
    <mergeCell ref="I20:L20"/>
    <mergeCell ref="C21:D21"/>
    <mergeCell ref="I21:L21"/>
    <mergeCell ref="C14:D14"/>
    <mergeCell ref="I14:L14"/>
    <mergeCell ref="C10:D10"/>
    <mergeCell ref="I10:L10"/>
    <mergeCell ref="C18:D18"/>
    <mergeCell ref="I18:L18"/>
    <mergeCell ref="C11:D11"/>
    <mergeCell ref="I11:L11"/>
    <mergeCell ref="C17:D17"/>
    <mergeCell ref="I17:L17"/>
    <mergeCell ref="C13:D13"/>
    <mergeCell ref="I13:L13"/>
    <mergeCell ref="C15:D15"/>
    <mergeCell ref="I15:L15"/>
    <mergeCell ref="C16:D16"/>
    <mergeCell ref="I16:L16"/>
    <mergeCell ref="AG1:AI1"/>
    <mergeCell ref="X8:Y8"/>
    <mergeCell ref="X7:Y7"/>
    <mergeCell ref="C9:D9"/>
    <mergeCell ref="X9:Y9"/>
    <mergeCell ref="I9:L9"/>
    <mergeCell ref="X12:Y12"/>
    <mergeCell ref="B1:Q1"/>
    <mergeCell ref="C8:D8"/>
    <mergeCell ref="I8:L8"/>
    <mergeCell ref="C7:D7"/>
    <mergeCell ref="I7:L7"/>
    <mergeCell ref="S1:Y1"/>
    <mergeCell ref="X10:Y10"/>
    <mergeCell ref="C12:D12"/>
    <mergeCell ref="I12:L12"/>
  </mergeCells>
  <conditionalFormatting sqref="AB45">
    <cfRule type="expression" dxfId="136" priority="241" stopIfTrue="1">
      <formula>(AD45="")</formula>
    </cfRule>
    <cfRule type="expression" dxfId="135" priority="242" stopIfTrue="1">
      <formula>(NOT(OR(AD45="A",AD45="B",AD45="C",AD45="D",AD45="X",AD45="P")))</formula>
    </cfRule>
  </conditionalFormatting>
  <conditionalFormatting sqref="AA47">
    <cfRule type="expression" dxfId="134" priority="243" stopIfTrue="1">
      <formula>(AC46="")</formula>
    </cfRule>
    <cfRule type="expression" dxfId="133" priority="244" stopIfTrue="1">
      <formula>(NOT(OR(AC46="A",AC46="B",AC46="C",AC46="D",AC46="X",AC46="P",AND(AC46&gt;=0,AC46&lt;=4,ISNUMBER(AC46)))))</formula>
    </cfRule>
  </conditionalFormatting>
  <conditionalFormatting sqref="A28:A42 I28:I42 A7 AA13 A13:A14 AA27 AA35:AA37 AA11 AA8 A17 A19:A21 Q7:Q11 Q17 Q15">
    <cfRule type="expression" dxfId="132" priority="240" stopIfTrue="1">
      <formula>(C7="")</formula>
    </cfRule>
  </conditionalFormatting>
  <conditionalFormatting sqref="B28:B42 J28:J42 B7 AB44 AB13 B13:B14 AB30 AB27 AB23 AB35:AB37 AB11 AB8 B17 B19:B21 R7:R11 R17 R15">
    <cfRule type="expression" dxfId="131" priority="239" stopIfTrue="1">
      <formula>(C7="")</formula>
    </cfRule>
  </conditionalFormatting>
  <conditionalFormatting sqref="A9:A10 A12">
    <cfRule type="expression" dxfId="130" priority="238" stopIfTrue="1">
      <formula>(C9="")</formula>
    </cfRule>
  </conditionalFormatting>
  <conditionalFormatting sqref="B9:B10 B12">
    <cfRule type="expression" dxfId="129" priority="237" stopIfTrue="1">
      <formula>(C9="")</formula>
    </cfRule>
  </conditionalFormatting>
  <conditionalFormatting sqref="A11">
    <cfRule type="expression" dxfId="128" priority="234" stopIfTrue="1">
      <formula>(C11="")</formula>
    </cfRule>
  </conditionalFormatting>
  <conditionalFormatting sqref="B11">
    <cfRule type="expression" dxfId="127" priority="233" stopIfTrue="1">
      <formula>(C11="")</formula>
    </cfRule>
  </conditionalFormatting>
  <conditionalFormatting sqref="A27">
    <cfRule type="expression" dxfId="126" priority="232" stopIfTrue="1">
      <formula>(C27="")</formula>
    </cfRule>
  </conditionalFormatting>
  <conditionalFormatting sqref="B27">
    <cfRule type="expression" dxfId="125" priority="231" stopIfTrue="1">
      <formula>(C27="")</formula>
    </cfRule>
  </conditionalFormatting>
  <conditionalFormatting sqref="I27">
    <cfRule type="expression" dxfId="124" priority="230" stopIfTrue="1">
      <formula>(K27="")</formula>
    </cfRule>
  </conditionalFormatting>
  <conditionalFormatting sqref="J27">
    <cfRule type="expression" dxfId="123" priority="229" stopIfTrue="1">
      <formula>(K27="")</formula>
    </cfRule>
  </conditionalFormatting>
  <conditionalFormatting sqref="Q7">
    <cfRule type="expression" dxfId="122" priority="228" stopIfTrue="1">
      <formula>(S7="")</formula>
    </cfRule>
  </conditionalFormatting>
  <conditionalFormatting sqref="R7">
    <cfRule type="expression" dxfId="121" priority="227" stopIfTrue="1">
      <formula>(S7="")</formula>
    </cfRule>
  </conditionalFormatting>
  <conditionalFormatting sqref="H7 AG44 AG13 H9:H14 AG30 AG27 AG23 AG35:AG37 AG11 AG8 H17 H19:H22 W7:W11 W17 W15">
    <cfRule type="expression" dxfId="120" priority="224" stopIfTrue="1">
      <formula>H7&lt;&gt;""</formula>
    </cfRule>
  </conditionalFormatting>
  <conditionalFormatting sqref="A22">
    <cfRule type="expression" dxfId="119" priority="218" stopIfTrue="1">
      <formula>(C22="")</formula>
    </cfRule>
  </conditionalFormatting>
  <conditionalFormatting sqref="B22">
    <cfRule type="expression" dxfId="118" priority="217" stopIfTrue="1">
      <formula>(C22="")</formula>
    </cfRule>
  </conditionalFormatting>
  <conditionalFormatting sqref="A8">
    <cfRule type="expression" dxfId="117" priority="199" stopIfTrue="1">
      <formula>(C8="")</formula>
    </cfRule>
  </conditionalFormatting>
  <conditionalFormatting sqref="B8">
    <cfRule type="expression" dxfId="116" priority="198" stopIfTrue="1">
      <formula>(C8="")</formula>
    </cfRule>
  </conditionalFormatting>
  <conditionalFormatting sqref="H8">
    <cfRule type="expression" dxfId="115" priority="197" stopIfTrue="1">
      <formula>H8&lt;&gt;""</formula>
    </cfRule>
  </conditionalFormatting>
  <conditionalFormatting sqref="AB39">
    <cfRule type="expression" dxfId="114" priority="190" stopIfTrue="1">
      <formula>(AC39="")</formula>
    </cfRule>
  </conditionalFormatting>
  <conditionalFormatting sqref="AA39">
    <cfRule type="expression" dxfId="113" priority="191" stopIfTrue="1">
      <formula>(AC39="")</formula>
    </cfRule>
  </conditionalFormatting>
  <conditionalFormatting sqref="AG39">
    <cfRule type="expression" dxfId="112" priority="192" stopIfTrue="1">
      <formula>AG39&lt;&gt;""</formula>
    </cfRule>
  </conditionalFormatting>
  <conditionalFormatting sqref="AA44">
    <cfRule type="expression" dxfId="111" priority="318" stopIfTrue="1">
      <formula>(#REF!="")</formula>
    </cfRule>
    <cfRule type="expression" dxfId="110" priority="319" stopIfTrue="1">
      <formula>(NOT(OR(#REF!="A",#REF!="B",#REF!="C",#REF!="D",#REF!="X",#REF!="P",AND(#REF!&gt;=0,#REF!&lt;=4,ISNUMBER(#REF!)))))</formula>
    </cfRule>
  </conditionalFormatting>
  <conditionalFormatting sqref="AA45">
    <cfRule type="expression" dxfId="109" priority="350" stopIfTrue="1">
      <formula>(AC45="")</formula>
    </cfRule>
    <cfRule type="expression" dxfId="108" priority="351" stopIfTrue="1">
      <formula>(NOT(OR(AC45="A",AC45="B",AC45="C",AC45="D",AC45="X",AC45="P",AND(AC45&gt;=0,AC45&lt;=4,ISNUMBER(AC45)))))</formula>
    </cfRule>
  </conditionalFormatting>
  <conditionalFormatting sqref="AA46">
    <cfRule type="expression" dxfId="107" priority="354" stopIfTrue="1">
      <formula>(#REF!="")</formula>
    </cfRule>
    <cfRule type="expression" dxfId="106" priority="355" stopIfTrue="1">
      <formula>(NOT(OR(#REF!="A",#REF!="B",#REF!="C",#REF!="D",#REF!="X",#REF!="P",AND(#REF!&gt;=0,#REF!&lt;=4,ISNUMBER(#REF!)))))</formula>
    </cfRule>
  </conditionalFormatting>
  <conditionalFormatting sqref="AB41">
    <cfRule type="expression" dxfId="105" priority="178" stopIfTrue="1">
      <formula>(AC41="")</formula>
    </cfRule>
  </conditionalFormatting>
  <conditionalFormatting sqref="AA41">
    <cfRule type="expression" dxfId="104" priority="179" stopIfTrue="1">
      <formula>(AC41="")</formula>
    </cfRule>
  </conditionalFormatting>
  <conditionalFormatting sqref="AG41">
    <cfRule type="expression" dxfId="103" priority="180" stopIfTrue="1">
      <formula>AG41&lt;&gt;""</formula>
    </cfRule>
  </conditionalFormatting>
  <conditionalFormatting sqref="AB34">
    <cfRule type="expression" dxfId="102" priority="172" stopIfTrue="1">
      <formula>(AC34="")</formula>
    </cfRule>
  </conditionalFormatting>
  <conditionalFormatting sqref="AA34">
    <cfRule type="expression" dxfId="101" priority="173" stopIfTrue="1">
      <formula>(AC34="")</formula>
    </cfRule>
  </conditionalFormatting>
  <conditionalFormatting sqref="AG34">
    <cfRule type="expression" dxfId="100" priority="174" stopIfTrue="1">
      <formula>AG34&lt;&gt;""</formula>
    </cfRule>
  </conditionalFormatting>
  <conditionalFormatting sqref="AA21">
    <cfRule type="expression" dxfId="99" priority="168" stopIfTrue="1">
      <formula>(AC21="")</formula>
    </cfRule>
  </conditionalFormatting>
  <conditionalFormatting sqref="AB21">
    <cfRule type="expression" dxfId="98" priority="167" stopIfTrue="1">
      <formula>(AC21="")</formula>
    </cfRule>
  </conditionalFormatting>
  <conditionalFormatting sqref="AG21">
    <cfRule type="expression" dxfId="97" priority="166" stopIfTrue="1">
      <formula>AG21&lt;&gt;""</formula>
    </cfRule>
  </conditionalFormatting>
  <conditionalFormatting sqref="AA14">
    <cfRule type="expression" dxfId="96" priority="165" stopIfTrue="1">
      <formula>(AC14="")</formula>
    </cfRule>
  </conditionalFormatting>
  <conditionalFormatting sqref="AB14">
    <cfRule type="expression" dxfId="95" priority="164" stopIfTrue="1">
      <formula>(AC14="")</formula>
    </cfRule>
  </conditionalFormatting>
  <conditionalFormatting sqref="AG14">
    <cfRule type="expression" dxfId="94" priority="163" stopIfTrue="1">
      <formula>AG14&lt;&gt;""</formula>
    </cfRule>
  </conditionalFormatting>
  <conditionalFormatting sqref="AA43">
    <cfRule type="expression" dxfId="93" priority="153" stopIfTrue="1">
      <formula>(AC44="")</formula>
    </cfRule>
  </conditionalFormatting>
  <conditionalFormatting sqref="AB42">
    <cfRule type="expression" dxfId="92" priority="152" stopIfTrue="1">
      <formula>(AC42="")</formula>
    </cfRule>
  </conditionalFormatting>
  <conditionalFormatting sqref="AG42">
    <cfRule type="expression" dxfId="91" priority="151" stopIfTrue="1">
      <formula>AG42&lt;&gt;""</formula>
    </cfRule>
  </conditionalFormatting>
  <conditionalFormatting sqref="AB43">
    <cfRule type="expression" dxfId="90" priority="147" stopIfTrue="1">
      <formula>(AD43="")</formula>
    </cfRule>
    <cfRule type="expression" dxfId="89" priority="148" stopIfTrue="1">
      <formula>(NOT(OR(AD43="A",AD43="B",AD43="C",AD43="D",AD43="X",AD43="P")))</formula>
    </cfRule>
  </conditionalFormatting>
  <conditionalFormatting sqref="AA42">
    <cfRule type="expression" dxfId="88" priority="149" stopIfTrue="1">
      <formula>(#REF!="")</formula>
    </cfRule>
    <cfRule type="expression" dxfId="87" priority="150" stopIfTrue="1">
      <formula>(NOT(OR(#REF!="A",#REF!="B",#REF!="C",#REF!="D",#REF!="X",#REF!="P",AND(#REF!&gt;=0,#REF!&lt;=4,ISNUMBER(#REF!)))))</formula>
    </cfRule>
  </conditionalFormatting>
  <conditionalFormatting sqref="AA12">
    <cfRule type="expression" dxfId="86" priority="146" stopIfTrue="1">
      <formula>(AC12="")</formula>
    </cfRule>
  </conditionalFormatting>
  <conditionalFormatting sqref="AB12">
    <cfRule type="expression" dxfId="85" priority="145" stopIfTrue="1">
      <formula>(AC12="")</formula>
    </cfRule>
  </conditionalFormatting>
  <conditionalFormatting sqref="AG12">
    <cfRule type="expression" dxfId="84" priority="144" stopIfTrue="1">
      <formula>AG12&lt;&gt;""</formula>
    </cfRule>
  </conditionalFormatting>
  <conditionalFormatting sqref="A15">
    <cfRule type="expression" dxfId="83" priority="134" stopIfTrue="1">
      <formula>(C15="")</formula>
    </cfRule>
  </conditionalFormatting>
  <conditionalFormatting sqref="B15">
    <cfRule type="expression" dxfId="82" priority="133" stopIfTrue="1">
      <formula>(C15="")</formula>
    </cfRule>
  </conditionalFormatting>
  <conditionalFormatting sqref="H15">
    <cfRule type="expression" dxfId="81" priority="132" stopIfTrue="1">
      <formula>H15&lt;&gt;""</formula>
    </cfRule>
  </conditionalFormatting>
  <conditionalFormatting sqref="AA25">
    <cfRule type="expression" dxfId="80" priority="125" stopIfTrue="1">
      <formula>(AC25="")</formula>
    </cfRule>
  </conditionalFormatting>
  <conditionalFormatting sqref="AB25">
    <cfRule type="expression" dxfId="79" priority="124" stopIfTrue="1">
      <formula>(AC25="")</formula>
    </cfRule>
  </conditionalFormatting>
  <conditionalFormatting sqref="AG25">
    <cfRule type="expression" dxfId="78" priority="123" stopIfTrue="1">
      <formula>AG25&lt;&gt;""</formula>
    </cfRule>
  </conditionalFormatting>
  <conditionalFormatting sqref="AA26">
    <cfRule type="expression" dxfId="77" priority="122" stopIfTrue="1">
      <formula>(AC26="")</formula>
    </cfRule>
  </conditionalFormatting>
  <conditionalFormatting sqref="AB26">
    <cfRule type="expression" dxfId="76" priority="121" stopIfTrue="1">
      <formula>(AC26="")</formula>
    </cfRule>
  </conditionalFormatting>
  <conditionalFormatting sqref="AG26">
    <cfRule type="expression" dxfId="75" priority="120" stopIfTrue="1">
      <formula>AG26&lt;&gt;""</formula>
    </cfRule>
  </conditionalFormatting>
  <conditionalFormatting sqref="A16">
    <cfRule type="expression" dxfId="74" priority="99" stopIfTrue="1">
      <formula>(C16="")</formula>
    </cfRule>
  </conditionalFormatting>
  <conditionalFormatting sqref="B16">
    <cfRule type="expression" dxfId="73" priority="98" stopIfTrue="1">
      <formula>(C16="")</formula>
    </cfRule>
  </conditionalFormatting>
  <conditionalFormatting sqref="H16">
    <cfRule type="expression" dxfId="72" priority="97" stopIfTrue="1">
      <formula>H16&lt;&gt;""</formula>
    </cfRule>
  </conditionalFormatting>
  <conditionalFormatting sqref="AB28">
    <cfRule type="expression" dxfId="71" priority="92" stopIfTrue="1">
      <formula>(AC28="")</formula>
    </cfRule>
  </conditionalFormatting>
  <conditionalFormatting sqref="AA28">
    <cfRule type="expression" dxfId="70" priority="93" stopIfTrue="1">
      <formula>(AC28="")</formula>
    </cfRule>
  </conditionalFormatting>
  <conditionalFormatting sqref="AG28">
    <cfRule type="expression" dxfId="69" priority="94" stopIfTrue="1">
      <formula>AG28&lt;&gt;""</formula>
    </cfRule>
  </conditionalFormatting>
  <conditionalFormatting sqref="AB29">
    <cfRule type="expression" dxfId="68" priority="89" stopIfTrue="1">
      <formula>(AC29="")</formula>
    </cfRule>
  </conditionalFormatting>
  <conditionalFormatting sqref="AG29">
    <cfRule type="expression" dxfId="67" priority="91" stopIfTrue="1">
      <formula>AG29&lt;&gt;""</formula>
    </cfRule>
  </conditionalFormatting>
  <conditionalFormatting sqref="AA17">
    <cfRule type="expression" dxfId="66" priority="71" stopIfTrue="1">
      <formula>(AC17="")</formula>
    </cfRule>
  </conditionalFormatting>
  <conditionalFormatting sqref="AB17">
    <cfRule type="expression" dxfId="65" priority="70" stopIfTrue="1">
      <formula>(AC17="")</formula>
    </cfRule>
  </conditionalFormatting>
  <conditionalFormatting sqref="AG17">
    <cfRule type="expression" dxfId="64" priority="69" stopIfTrue="1">
      <formula>AG17&lt;&gt;""</formula>
    </cfRule>
  </conditionalFormatting>
  <conditionalFormatting sqref="AA15">
    <cfRule type="expression" dxfId="63" priority="68" stopIfTrue="1">
      <formula>(AC15="")</formula>
    </cfRule>
  </conditionalFormatting>
  <conditionalFormatting sqref="AB15">
    <cfRule type="expression" dxfId="62" priority="67" stopIfTrue="1">
      <formula>(AC15="")</formula>
    </cfRule>
  </conditionalFormatting>
  <conditionalFormatting sqref="AG15">
    <cfRule type="expression" dxfId="61" priority="66" stopIfTrue="1">
      <formula>AG15&lt;&gt;""</formula>
    </cfRule>
  </conditionalFormatting>
  <conditionalFormatting sqref="AA23">
    <cfRule type="expression" dxfId="60" priority="685" stopIfTrue="1">
      <formula>SUM(AF27:AF28)&lt;6</formula>
    </cfRule>
    <cfRule type="expression" dxfId="59" priority="686" stopIfTrue="1">
      <formula>SUM(AF27:AF28)&gt;6</formula>
    </cfRule>
  </conditionalFormatting>
  <conditionalFormatting sqref="AA20">
    <cfRule type="expression" dxfId="58" priority="59" stopIfTrue="1">
      <formula>(AC20="")</formula>
    </cfRule>
  </conditionalFormatting>
  <conditionalFormatting sqref="AB20">
    <cfRule type="expression" dxfId="57" priority="58" stopIfTrue="1">
      <formula>(AC20="")</formula>
    </cfRule>
  </conditionalFormatting>
  <conditionalFormatting sqref="AG20">
    <cfRule type="expression" dxfId="56" priority="57" stopIfTrue="1">
      <formula>AG20&lt;&gt;""</formula>
    </cfRule>
  </conditionalFormatting>
  <conditionalFormatting sqref="AA19">
    <cfRule type="expression" dxfId="55" priority="50" stopIfTrue="1">
      <formula>(AC19="")</formula>
    </cfRule>
  </conditionalFormatting>
  <conditionalFormatting sqref="AB19">
    <cfRule type="expression" dxfId="54" priority="49" stopIfTrue="1">
      <formula>(AC19="")</formula>
    </cfRule>
  </conditionalFormatting>
  <conditionalFormatting sqref="AG19">
    <cfRule type="expression" dxfId="53" priority="48" stopIfTrue="1">
      <formula>AG19&lt;&gt;""</formula>
    </cfRule>
  </conditionalFormatting>
  <conditionalFormatting sqref="AA18">
    <cfRule type="expression" dxfId="52" priority="44" stopIfTrue="1">
      <formula>(AC18="")</formula>
    </cfRule>
  </conditionalFormatting>
  <conditionalFormatting sqref="AB18">
    <cfRule type="expression" dxfId="51" priority="43" stopIfTrue="1">
      <formula>(AC18="")</formula>
    </cfRule>
  </conditionalFormatting>
  <conditionalFormatting sqref="AG18">
    <cfRule type="expression" dxfId="50" priority="42" stopIfTrue="1">
      <formula>AG18&lt;&gt;""</formula>
    </cfRule>
  </conditionalFormatting>
  <conditionalFormatting sqref="AB40">
    <cfRule type="expression" dxfId="49" priority="37" stopIfTrue="1">
      <formula>(AC40="")</formula>
    </cfRule>
  </conditionalFormatting>
  <conditionalFormatting sqref="AA40">
    <cfRule type="expression" dxfId="48" priority="38" stopIfTrue="1">
      <formula>(AC40="")</formula>
    </cfRule>
  </conditionalFormatting>
  <conditionalFormatting sqref="AG40">
    <cfRule type="expression" dxfId="47" priority="39" stopIfTrue="1">
      <formula>AG40&lt;&gt;""</formula>
    </cfRule>
  </conditionalFormatting>
  <conditionalFormatting sqref="AB38">
    <cfRule type="expression" dxfId="46" priority="34" stopIfTrue="1">
      <formula>(AC38="")</formula>
    </cfRule>
  </conditionalFormatting>
  <conditionalFormatting sqref="AA38">
    <cfRule type="expression" dxfId="45" priority="35" stopIfTrue="1">
      <formula>(AC38="")</formula>
    </cfRule>
  </conditionalFormatting>
  <conditionalFormatting sqref="AG38">
    <cfRule type="expression" dxfId="44" priority="36" stopIfTrue="1">
      <formula>AG38&lt;&gt;""</formula>
    </cfRule>
  </conditionalFormatting>
  <conditionalFormatting sqref="AA10">
    <cfRule type="expression" dxfId="43" priority="30" stopIfTrue="1">
      <formula>(AC10="")</formula>
    </cfRule>
  </conditionalFormatting>
  <conditionalFormatting sqref="AB10">
    <cfRule type="expression" dxfId="42" priority="29" stopIfTrue="1">
      <formula>(AC10="")</formula>
    </cfRule>
  </conditionalFormatting>
  <conditionalFormatting sqref="AG10">
    <cfRule type="expression" dxfId="41" priority="28" stopIfTrue="1">
      <formula>AG10&lt;&gt;""</formula>
    </cfRule>
  </conditionalFormatting>
  <conditionalFormatting sqref="AA9">
    <cfRule type="expression" dxfId="40" priority="27" stopIfTrue="1">
      <formula>(AC9="")</formula>
    </cfRule>
  </conditionalFormatting>
  <conditionalFormatting sqref="AB9">
    <cfRule type="expression" dxfId="39" priority="26" stopIfTrue="1">
      <formula>(AC9="")</formula>
    </cfRule>
  </conditionalFormatting>
  <conditionalFormatting sqref="AG9">
    <cfRule type="expression" dxfId="38" priority="25" stopIfTrue="1">
      <formula>AG9&lt;&gt;""</formula>
    </cfRule>
  </conditionalFormatting>
  <conditionalFormatting sqref="Q22:R22">
    <cfRule type="expression" dxfId="37" priority="24">
      <formula>$Q$22&lt;2</formula>
    </cfRule>
  </conditionalFormatting>
  <conditionalFormatting sqref="AA16">
    <cfRule type="expression" dxfId="36" priority="23" stopIfTrue="1">
      <formula>(AC16="")</formula>
    </cfRule>
  </conditionalFormatting>
  <conditionalFormatting sqref="AB16">
    <cfRule type="expression" dxfId="35" priority="22" stopIfTrue="1">
      <formula>(AC16="")</formula>
    </cfRule>
  </conditionalFormatting>
  <conditionalFormatting sqref="AG16">
    <cfRule type="expression" dxfId="34" priority="21" stopIfTrue="1">
      <formula>AG16&lt;&gt;""</formula>
    </cfRule>
  </conditionalFormatting>
  <conditionalFormatting sqref="A3">
    <cfRule type="expression" dxfId="33" priority="934" stopIfTrue="1">
      <formula>SUM(F7:F22)&lt;40</formula>
    </cfRule>
    <cfRule type="expression" dxfId="32" priority="935" stopIfTrue="1">
      <formula>SUM(F7:F22)&gt;40</formula>
    </cfRule>
  </conditionalFormatting>
  <conditionalFormatting sqref="A18">
    <cfRule type="expression" dxfId="31" priority="20" stopIfTrue="1">
      <formula>(C18="")</formula>
    </cfRule>
  </conditionalFormatting>
  <conditionalFormatting sqref="B18">
    <cfRule type="expression" dxfId="30" priority="19" stopIfTrue="1">
      <formula>(C18="")</formula>
    </cfRule>
  </conditionalFormatting>
  <conditionalFormatting sqref="H18">
    <cfRule type="expression" dxfId="29" priority="18" stopIfTrue="1">
      <formula>H18&lt;&gt;""</formula>
    </cfRule>
  </conditionalFormatting>
  <conditionalFormatting sqref="Q12">
    <cfRule type="expression" dxfId="28" priority="17" stopIfTrue="1">
      <formula>(S12="")</formula>
    </cfRule>
  </conditionalFormatting>
  <conditionalFormatting sqref="R12">
    <cfRule type="expression" dxfId="27" priority="16" stopIfTrue="1">
      <formula>(S12="")</formula>
    </cfRule>
  </conditionalFormatting>
  <conditionalFormatting sqref="W12">
    <cfRule type="expression" dxfId="26" priority="15" stopIfTrue="1">
      <formula>W12&lt;&gt;""</formula>
    </cfRule>
  </conditionalFormatting>
  <conditionalFormatting sqref="Q13">
    <cfRule type="expression" dxfId="25" priority="14" stopIfTrue="1">
      <formula>(S13="")</formula>
    </cfRule>
  </conditionalFormatting>
  <conditionalFormatting sqref="R13">
    <cfRule type="expression" dxfId="24" priority="13" stopIfTrue="1">
      <formula>(S13="")</formula>
    </cfRule>
  </conditionalFormatting>
  <conditionalFormatting sqref="W13">
    <cfRule type="expression" dxfId="23" priority="12" stopIfTrue="1">
      <formula>W13&lt;&gt;""</formula>
    </cfRule>
  </conditionalFormatting>
  <conditionalFormatting sqref="Q14">
    <cfRule type="expression" dxfId="22" priority="11" stopIfTrue="1">
      <formula>(S14="")</formula>
    </cfRule>
  </conditionalFormatting>
  <conditionalFormatting sqref="R14">
    <cfRule type="expression" dxfId="21" priority="10" stopIfTrue="1">
      <formula>(S14="")</formula>
    </cfRule>
  </conditionalFormatting>
  <conditionalFormatting sqref="W14">
    <cfRule type="expression" dxfId="20" priority="9" stopIfTrue="1">
      <formula>W14&lt;&gt;""</formula>
    </cfRule>
  </conditionalFormatting>
  <conditionalFormatting sqref="Q3">
    <cfRule type="expression" dxfId="19" priority="956" stopIfTrue="1">
      <formula>SUM(U7:U22)&lt;30</formula>
    </cfRule>
    <cfRule type="expression" dxfId="18" priority="957" stopIfTrue="1">
      <formula>SUM(U7:U22)&gt;30</formula>
    </cfRule>
  </conditionalFormatting>
  <conditionalFormatting sqref="AA33">
    <cfRule type="expression" dxfId="17" priority="958" stopIfTrue="1">
      <formula>SUM(AF39:AF42)&lt;12</formula>
    </cfRule>
    <cfRule type="expression" dxfId="16" priority="959" stopIfTrue="1">
      <formula>SUM(AF39:AF42)&gt;12</formula>
    </cfRule>
  </conditionalFormatting>
  <conditionalFormatting sqref="AA32">
    <cfRule type="expression" dxfId="15" priority="960" stopIfTrue="1">
      <formula>SUM(AF39:AF42)&lt;12</formula>
    </cfRule>
    <cfRule type="expression" dxfId="14" priority="961" stopIfTrue="1">
      <formula>SUM(AF39:AF42)&gt;12</formula>
    </cfRule>
  </conditionalFormatting>
  <conditionalFormatting sqref="AA30">
    <cfRule type="expression" dxfId="13" priority="962" stopIfTrue="1">
      <formula>SUM(AF34:AF41)&lt;7</formula>
    </cfRule>
    <cfRule type="expression" dxfId="12" priority="963" stopIfTrue="1">
      <formula>SUM(AF34:AF41)&gt;7</formula>
    </cfRule>
  </conditionalFormatting>
  <conditionalFormatting sqref="AA3">
    <cfRule type="expression" dxfId="11" priority="964" stopIfTrue="1">
      <formula>SUM(AF7:AF45)&lt;52</formula>
    </cfRule>
    <cfRule type="expression" dxfId="10" priority="965" stopIfTrue="1">
      <formula>SUM(AF7:AF45)&lt;52</formula>
    </cfRule>
  </conditionalFormatting>
  <conditionalFormatting sqref="AA7">
    <cfRule type="expression" dxfId="9" priority="966" stopIfTrue="1">
      <formula>SUM(AF8:AF24)&lt;42</formula>
    </cfRule>
    <cfRule type="expression" dxfId="8" priority="967" stopIfTrue="1">
      <formula>SUM(AF8:AF24)&gt;42</formula>
    </cfRule>
  </conditionalFormatting>
  <conditionalFormatting sqref="AB27">
    <cfRule type="expression" dxfId="7" priority="7" stopIfTrue="1">
      <formula>(AC27="")</formula>
    </cfRule>
  </conditionalFormatting>
  <conditionalFormatting sqref="AG27">
    <cfRule type="expression" dxfId="6" priority="8" stopIfTrue="1">
      <formula>AG27&lt;&gt;""</formula>
    </cfRule>
  </conditionalFormatting>
  <conditionalFormatting sqref="AB28">
    <cfRule type="expression" dxfId="5" priority="5" stopIfTrue="1">
      <formula>(AC28="")</formula>
    </cfRule>
  </conditionalFormatting>
  <conditionalFormatting sqref="AG28">
    <cfRule type="expression" dxfId="4" priority="6" stopIfTrue="1">
      <formula>AG28&lt;&gt;""</formula>
    </cfRule>
  </conditionalFormatting>
  <conditionalFormatting sqref="AB38">
    <cfRule type="expression" dxfId="3" priority="3" stopIfTrue="1">
      <formula>(AC38="")</formula>
    </cfRule>
  </conditionalFormatting>
  <conditionalFormatting sqref="AG38">
    <cfRule type="expression" dxfId="2" priority="4" stopIfTrue="1">
      <formula>AG38&lt;&gt;""</formula>
    </cfRule>
  </conditionalFormatting>
  <conditionalFormatting sqref="AB37">
    <cfRule type="expression" dxfId="1" priority="1" stopIfTrue="1">
      <formula>(AC37="")</formula>
    </cfRule>
  </conditionalFormatting>
  <conditionalFormatting sqref="AG37">
    <cfRule type="expression" dxfId="0" priority="2" stopIfTrue="1">
      <formula>AG37&lt;&gt;""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zoomScaleNormal="85" workbookViewId="0">
      <selection activeCell="D11" sqref="D1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0" t="s">
        <v>2</v>
      </c>
      <c r="B1" s="190"/>
      <c r="C1" s="190"/>
      <c r="D1" s="190"/>
      <c r="E1" s="190"/>
      <c r="F1" s="190"/>
      <c r="G1" s="5"/>
      <c r="H1" s="5"/>
    </row>
    <row r="2" spans="1:8" s="8" customFormat="1" ht="15.9" customHeight="1" x14ac:dyDescent="0.3">
      <c r="A2" s="191" t="s">
        <v>3</v>
      </c>
      <c r="B2" s="191"/>
      <c r="C2" s="191"/>
      <c r="D2" s="191"/>
      <c r="E2" s="191"/>
      <c r="F2" s="191"/>
      <c r="G2" s="7"/>
      <c r="H2" s="7"/>
    </row>
    <row r="3" spans="1:8" s="8" customFormat="1" ht="14.85" customHeight="1" x14ac:dyDescent="0.3">
      <c r="A3" s="191" t="s">
        <v>74</v>
      </c>
      <c r="B3" s="191"/>
      <c r="C3" s="191"/>
      <c r="D3" s="191"/>
      <c r="E3" s="191"/>
      <c r="F3" s="19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2" t="str">
        <f>'NREM-FAEC'!B1</f>
        <v>NAME, STUDENT</v>
      </c>
      <c r="C7" s="192"/>
      <c r="D7" s="192"/>
      <c r="E7" s="193"/>
      <c r="F7" s="19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5" t="str">
        <f>'NREM-FAEC'!S1</f>
        <v>999-99-999</v>
      </c>
      <c r="C10" s="195"/>
      <c r="D10" s="195"/>
      <c r="E10" s="107"/>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8"/>
      <c r="B13" s="196"/>
      <c r="C13" s="196"/>
      <c r="D13" s="196"/>
      <c r="E13" s="197" t="str">
        <f>'NREM-FAEC'!Z1</f>
        <v>NREM-FAEC</v>
      </c>
      <c r="F13" s="197"/>
      <c r="G13" s="198"/>
      <c r="H13" s="7"/>
    </row>
    <row r="14" spans="1:8" s="8" customFormat="1" ht="10.5" customHeight="1" x14ac:dyDescent="0.3">
      <c r="A14" s="9"/>
      <c r="B14" s="199"/>
      <c r="C14" s="199"/>
      <c r="D14" s="10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2" t="str">
        <f>'NREM-FAEC'!AG1</f>
        <v>ADVISOR</v>
      </c>
      <c r="C16" s="192"/>
      <c r="D16" s="14"/>
      <c r="E16" s="121" t="str">
        <f>'NREM-FAEC'!Q22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9"/>
      <c r="D18" s="12"/>
      <c r="E18" s="13" t="s">
        <v>13</v>
      </c>
      <c r="F18" s="10"/>
      <c r="G18" s="7"/>
      <c r="H18" s="7"/>
    </row>
    <row r="19" spans="1:8" s="8" customFormat="1" ht="15.9" customHeight="1" x14ac:dyDescent="0.3">
      <c r="A19" s="9"/>
      <c r="B19" s="200"/>
      <c r="C19" s="200"/>
      <c r="D19" s="14"/>
      <c r="E19" s="121" t="str">
        <f ca="1">'NREM-FAEC'!Q25</f>
        <v>N/A</v>
      </c>
      <c r="F19" s="10"/>
      <c r="G19" s="7"/>
      <c r="H19" s="7"/>
    </row>
    <row r="20" spans="1:8" s="8" customFormat="1" ht="21.15" customHeight="1" x14ac:dyDescent="0.35">
      <c r="A20" s="11" t="s">
        <v>57</v>
      </c>
      <c r="B20" s="12"/>
      <c r="C20" s="123">
        <f>'NREM-FAEC'!Q21</f>
        <v>0</v>
      </c>
      <c r="D20" s="111"/>
      <c r="E20" s="10" t="s">
        <v>51</v>
      </c>
      <c r="F20" s="122">
        <f>'NREM-FAEC'!Q23</f>
        <v>0</v>
      </c>
      <c r="G20" s="7"/>
      <c r="H20" s="7"/>
    </row>
    <row r="21" spans="1:8" s="8" customFormat="1" ht="18" x14ac:dyDescent="0.35">
      <c r="A21" s="11" t="s">
        <v>14</v>
      </c>
      <c r="B21" s="12"/>
      <c r="C21" s="189"/>
      <c r="D21" s="189"/>
      <c r="E21" s="10" t="s">
        <v>52</v>
      </c>
      <c r="F21" s="122">
        <f ca="1">'NREM-FAEC'!Q24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1"/>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4"/>
      <c r="C25" s="185"/>
      <c r="D25" s="185"/>
      <c r="E25" s="185"/>
      <c r="F25" s="185"/>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2"/>
      <c r="E27" s="10" t="s">
        <v>53</v>
      </c>
      <c r="F27" s="10"/>
      <c r="G27" s="7"/>
      <c r="H27" s="7"/>
    </row>
    <row r="28" spans="1:8" s="8" customFormat="1" ht="21.15" hidden="1" customHeight="1" x14ac:dyDescent="0.3">
      <c r="A28" s="9"/>
      <c r="B28" s="186"/>
      <c r="C28" s="186"/>
      <c r="D28" s="104"/>
      <c r="E28" s="10"/>
      <c r="F28" s="10"/>
      <c r="G28" s="7"/>
      <c r="H28" s="7"/>
    </row>
    <row r="29" spans="1:8" s="8" customFormat="1" ht="19.5" customHeight="1" x14ac:dyDescent="0.3">
      <c r="A29" s="113"/>
      <c r="B29" s="187"/>
      <c r="C29" s="187"/>
      <c r="D29" s="187"/>
      <c r="E29" s="188"/>
      <c r="F29" s="188"/>
      <c r="G29" s="7"/>
      <c r="H29" s="7"/>
    </row>
    <row r="30" spans="1:8" s="8" customFormat="1" ht="6.9" customHeight="1" x14ac:dyDescent="0.35">
      <c r="A30" s="11"/>
      <c r="B30" s="9"/>
      <c r="C30" s="9"/>
      <c r="D30" s="114"/>
      <c r="E30" s="10"/>
      <c r="F30" s="10"/>
      <c r="G30" s="7"/>
      <c r="H30" s="7"/>
    </row>
    <row r="31" spans="1:8" s="8" customFormat="1" ht="19.5" customHeight="1" x14ac:dyDescent="0.35">
      <c r="A31" s="11" t="s">
        <v>17</v>
      </c>
      <c r="B31" s="9"/>
      <c r="C31" s="9"/>
      <c r="D31" s="18"/>
      <c r="E31" s="110"/>
      <c r="F31" s="10"/>
      <c r="G31" s="7"/>
      <c r="H31" s="7"/>
    </row>
    <row r="32" spans="1:8" s="8" customFormat="1" ht="15.9" customHeight="1" x14ac:dyDescent="0.35">
      <c r="A32" s="9"/>
      <c r="B32" s="115"/>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16"/>
      <c r="F38" s="116"/>
      <c r="G38" s="21"/>
      <c r="H38" s="21"/>
    </row>
    <row r="39" spans="1:9" ht="15.6" x14ac:dyDescent="0.3">
      <c r="A39" s="20"/>
      <c r="B39" s="183" t="s">
        <v>71</v>
      </c>
      <c r="C39" s="183"/>
      <c r="D39" s="183"/>
      <c r="E39" s="183"/>
      <c r="F39" s="183"/>
      <c r="G39" s="183"/>
      <c r="H39" s="183"/>
      <c r="I39" s="183"/>
    </row>
    <row r="40" spans="1:9" x14ac:dyDescent="0.25">
      <c r="A40" s="19"/>
      <c r="B40" s="19"/>
      <c r="C40" s="19"/>
      <c r="D40" s="19"/>
      <c r="E40" s="20"/>
      <c r="F40" s="20"/>
      <c r="G40" s="21"/>
      <c r="H40" s="21"/>
    </row>
    <row r="41" spans="1:9" ht="3.75" customHeight="1" x14ac:dyDescent="0.25">
      <c r="A41" s="19"/>
      <c r="B41" s="19"/>
      <c r="C41" s="19"/>
      <c r="D41" s="19"/>
      <c r="E41" s="116"/>
      <c r="F41" s="116"/>
      <c r="G41" s="21"/>
      <c r="H41" s="21"/>
    </row>
    <row r="42" spans="1:9" ht="14.85" customHeight="1" x14ac:dyDescent="0.3">
      <c r="A42" s="19"/>
      <c r="B42" s="183" t="s">
        <v>72</v>
      </c>
      <c r="C42" s="183"/>
      <c r="D42" s="183"/>
      <c r="E42" s="183"/>
      <c r="F42" s="183"/>
      <c r="G42" s="183"/>
      <c r="H42" s="183"/>
      <c r="I42" s="183"/>
    </row>
    <row r="43" spans="1:9" x14ac:dyDescent="0.25">
      <c r="C43" s="116"/>
      <c r="D43" s="116"/>
    </row>
    <row r="44" spans="1:9" x14ac:dyDescent="0.25">
      <c r="E44" s="116"/>
      <c r="F44" s="116"/>
    </row>
    <row r="45" spans="1:9" ht="13.65" customHeight="1" x14ac:dyDescent="0.3">
      <c r="B45" s="183" t="s">
        <v>73</v>
      </c>
      <c r="C45" s="183"/>
      <c r="D45" s="183"/>
      <c r="E45" s="183"/>
      <c r="F45" s="183"/>
      <c r="G45" s="183"/>
      <c r="H45" s="183"/>
      <c r="I45" s="183"/>
    </row>
    <row r="46" spans="1:9" x14ac:dyDescent="0.25">
      <c r="C46" s="117"/>
      <c r="D46" s="117"/>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0.88671875" customWidth="1"/>
  </cols>
  <sheetData/>
  <sheetProtection algorithmName="SHA-512" hashValue="+hKB+0V4Tm/yf2UAiLRJ6sqNrXqm/eA08VhIMbD1/LbgBezvV8YLut3DGSzjGMcF483/dPs+KMP6L7wps77v2g==" saltValue="4tEV4VGuEFHVh5omedtzn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NREM-FAEC</vt:lpstr>
      <vt:lpstr>GRAD CHECK</vt:lpstr>
      <vt:lpstr>ADVISOR'S NOTES</vt:lpstr>
      <vt:lpstr>CourseLeaf Degree Sheet</vt:lpstr>
      <vt:lpstr>'CourseLeaf Degree Sheet'!Print_Area</vt:lpstr>
      <vt:lpstr>'GRAD CHECK'!Print_Area</vt:lpstr>
      <vt:lpstr>'NREM-FAEC'!Print_Area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2018-04-26T16:36:43Z</cp:lastPrinted>
  <dcterms:created xsi:type="dcterms:W3CDTF">2011-07-12T20:37:04Z</dcterms:created>
  <dcterms:modified xsi:type="dcterms:W3CDTF">2020-06-30T15:37:25Z</dcterms:modified>
</cp:coreProperties>
</file>